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967"/>
  </bookViews>
  <sheets>
    <sheet name="Day-1" sheetId="59" r:id="rId1"/>
    <sheet name="MS(HRM&amp;OP F23" sheetId="58" r:id="rId2"/>
    <sheet name="MS(HRM&amp;OP S24" sheetId="57" r:id="rId3"/>
    <sheet name="MS(HRM&amp;OP F24" sheetId="56" r:id="rId4"/>
    <sheet name="MS(PM) S24" sheetId="55" r:id="rId5"/>
    <sheet name="MS(PM) F24" sheetId="54" r:id="rId6"/>
    <sheet name="MS(PM) S25" sheetId="53" r:id="rId7"/>
    <sheet name="MBA F23" sheetId="52" r:id="rId8"/>
    <sheet name="MBA S24" sheetId="51" r:id="rId9"/>
    <sheet name="MBA F24" sheetId="50" r:id="rId10"/>
    <sheet name="MBA S25" sheetId="49" r:id="rId11"/>
    <sheet name="MBA(WE) F23" sheetId="48" r:id="rId12"/>
    <sheet name="MBA(WE) S24" sheetId="47" r:id="rId13"/>
    <sheet name="MBA(WE) S25" sheetId="46" r:id="rId14"/>
    <sheet name="MBA(WE) F24" sheetId="45" r:id="rId15"/>
    <sheet name="BBA,BS(A&amp;F,SCM) F21" sheetId="44" r:id="rId16"/>
    <sheet name="BBA,BS(A&amp;F,SCM) S22" sheetId="43" r:id="rId17"/>
    <sheet name="BBA,BS(A&amp;F,SCM) F22" sheetId="42" r:id="rId18"/>
    <sheet name="ADP F24" sheetId="41" r:id="rId19"/>
  </sheets>
  <externalReferences>
    <externalReference r:id="rId20"/>
    <externalReference r:id="rId21"/>
  </externalReferences>
  <definedNames>
    <definedName name="abc" localSheetId="18">'ADP F24'!$C$1:$G$1</definedName>
    <definedName name="abc" localSheetId="15">'BBA,BS(A&amp;F,SCM) F21'!$C$1:$G$342</definedName>
    <definedName name="abc" localSheetId="17">'BBA,BS(A&amp;F,SCM) F22'!$C$1:$G$384</definedName>
    <definedName name="abc" localSheetId="16">'BBA,BS(A&amp;F,SCM) S22'!$C$1:$G$314</definedName>
    <definedName name="abc_1" localSheetId="18">'ADP F24'!$C$1:$G$1</definedName>
    <definedName name="abc_1" localSheetId="15">'BBA,BS(A&amp;F,SCM) F21'!$C$1:$G$342</definedName>
    <definedName name="abc_1" localSheetId="17">'BBA,BS(A&amp;F,SCM) F22'!$C$1:$G$384</definedName>
    <definedName name="abc_1" localSheetId="16">'BBA,BS(A&amp;F,SCM) S22'!$C$1:$G$314</definedName>
  </definedNames>
  <calcPr calcId="152511"/>
</workbook>
</file>

<file path=xl/calcChain.xml><?xml version="1.0" encoding="utf-8"?>
<calcChain xmlns="http://schemas.openxmlformats.org/spreadsheetml/2006/main">
  <c r="K33" i="59" l="1"/>
  <c r="L33" i="59" s="1"/>
  <c r="D40" i="59"/>
  <c r="D17" i="59"/>
  <c r="D13" i="59"/>
  <c r="D29" i="59" s="1"/>
  <c r="D12" i="59"/>
  <c r="E12" i="59" s="1"/>
  <c r="C12" i="59"/>
  <c r="C29" i="59" s="1"/>
  <c r="E13" i="59" l="1"/>
  <c r="E29" i="59" s="1"/>
  <c r="C17" i="59"/>
  <c r="C40" i="59"/>
  <c r="C18" i="59"/>
  <c r="E17" i="59"/>
  <c r="C13" i="59"/>
  <c r="E40" i="59"/>
  <c r="J12" i="58"/>
  <c r="I12" i="58"/>
  <c r="G12" i="58"/>
  <c r="J11" i="58"/>
  <c r="I11" i="58"/>
  <c r="G11" i="58"/>
  <c r="J10" i="58"/>
  <c r="I10" i="58"/>
  <c r="G10" i="58"/>
  <c r="J9" i="58"/>
  <c r="I9" i="58"/>
  <c r="G9" i="58"/>
  <c r="J8" i="58"/>
  <c r="I8" i="58"/>
  <c r="G8" i="58"/>
  <c r="J7" i="58"/>
  <c r="I7" i="58"/>
  <c r="G7" i="58"/>
  <c r="J6" i="58"/>
  <c r="I6" i="58"/>
  <c r="G6" i="58"/>
  <c r="J5" i="58"/>
  <c r="I5" i="58"/>
  <c r="G5" i="58"/>
  <c r="J23" i="57"/>
  <c r="I23" i="57"/>
  <c r="G23" i="57"/>
  <c r="J16" i="57"/>
  <c r="I16" i="57"/>
  <c r="G16" i="57"/>
  <c r="J15" i="57"/>
  <c r="I15" i="57"/>
  <c r="G15" i="57"/>
  <c r="J14" i="57"/>
  <c r="I14" i="57"/>
  <c r="G14" i="57"/>
  <c r="J13" i="57"/>
  <c r="I13" i="57"/>
  <c r="G13" i="57"/>
  <c r="J12" i="57"/>
  <c r="I12" i="57"/>
  <c r="G12" i="57"/>
  <c r="J11" i="57"/>
  <c r="I11" i="57"/>
  <c r="G11" i="57"/>
  <c r="J10" i="57"/>
  <c r="I10" i="57"/>
  <c r="G10" i="57"/>
  <c r="J22" i="57"/>
  <c r="I22" i="57"/>
  <c r="G22" i="57"/>
  <c r="J21" i="57"/>
  <c r="I21" i="57"/>
  <c r="G21" i="57"/>
  <c r="J20" i="57"/>
  <c r="I20" i="57"/>
  <c r="G20" i="57"/>
  <c r="J9" i="57"/>
  <c r="I9" i="57"/>
  <c r="G9" i="57"/>
  <c r="J8" i="57"/>
  <c r="I8" i="57"/>
  <c r="G8" i="57"/>
  <c r="J7" i="57"/>
  <c r="I7" i="57"/>
  <c r="G7" i="57"/>
  <c r="J6" i="57"/>
  <c r="I6" i="57"/>
  <c r="G6" i="57"/>
  <c r="J19" i="57"/>
  <c r="I19" i="57"/>
  <c r="G19" i="57"/>
  <c r="J18" i="57"/>
  <c r="I18" i="57"/>
  <c r="G18" i="57"/>
  <c r="J17" i="57"/>
  <c r="I17" i="57"/>
  <c r="G17" i="57"/>
  <c r="J5" i="57"/>
  <c r="I5" i="57"/>
  <c r="G5" i="57"/>
  <c r="J20" i="56"/>
  <c r="I20" i="56"/>
  <c r="G20" i="56"/>
  <c r="J19" i="56"/>
  <c r="I19" i="56"/>
  <c r="G19" i="56"/>
  <c r="J18" i="56"/>
  <c r="I18" i="56"/>
  <c r="G13" i="56"/>
  <c r="J17" i="56"/>
  <c r="I17" i="56"/>
  <c r="G12" i="56"/>
  <c r="J16" i="56"/>
  <c r="I16" i="56"/>
  <c r="G11" i="56"/>
  <c r="J15" i="56"/>
  <c r="I15" i="56"/>
  <c r="G10" i="56"/>
  <c r="J14" i="56"/>
  <c r="I14" i="56"/>
  <c r="G9" i="56"/>
  <c r="J13" i="56"/>
  <c r="I13" i="56"/>
  <c r="G18" i="56"/>
  <c r="J12" i="56"/>
  <c r="I12" i="56"/>
  <c r="G17" i="56"/>
  <c r="J11" i="56"/>
  <c r="I11" i="56"/>
  <c r="G16" i="56"/>
  <c r="J10" i="56"/>
  <c r="I10" i="56"/>
  <c r="G8" i="56"/>
  <c r="J9" i="56"/>
  <c r="I9" i="56"/>
  <c r="G7" i="56"/>
  <c r="J8" i="56"/>
  <c r="I8" i="56"/>
  <c r="G15" i="56"/>
  <c r="J7" i="56"/>
  <c r="I7" i="56"/>
  <c r="G6" i="56"/>
  <c r="J6" i="56"/>
  <c r="I6" i="56"/>
  <c r="G14" i="56"/>
  <c r="J5" i="56"/>
  <c r="I5" i="56"/>
  <c r="G5" i="56"/>
  <c r="I40" i="55"/>
  <c r="G27" i="55"/>
  <c r="I39" i="55"/>
  <c r="G26" i="55"/>
  <c r="I38" i="55"/>
  <c r="G25" i="55"/>
  <c r="I37" i="55"/>
  <c r="G24" i="55"/>
  <c r="I36" i="55"/>
  <c r="G23" i="55"/>
  <c r="I35" i="55"/>
  <c r="G22" i="55"/>
  <c r="I34" i="55"/>
  <c r="G21" i="55"/>
  <c r="I33" i="55"/>
  <c r="G40" i="55"/>
  <c r="I32" i="55"/>
  <c r="G20" i="55"/>
  <c r="I31" i="55"/>
  <c r="G19" i="55"/>
  <c r="I30" i="55"/>
  <c r="G39" i="55"/>
  <c r="I29" i="55"/>
  <c r="G18" i="55"/>
  <c r="I28" i="55"/>
  <c r="G38" i="55"/>
  <c r="I27" i="55"/>
  <c r="G37" i="55"/>
  <c r="I26" i="55"/>
  <c r="G17" i="55"/>
  <c r="I25" i="55"/>
  <c r="G16" i="55"/>
  <c r="I24" i="55"/>
  <c r="G36" i="55"/>
  <c r="I23" i="55"/>
  <c r="G15" i="55"/>
  <c r="I22" i="55"/>
  <c r="G35" i="55"/>
  <c r="I21" i="55"/>
  <c r="G14" i="55"/>
  <c r="I20" i="55"/>
  <c r="G34" i="55"/>
  <c r="I19" i="55"/>
  <c r="G13" i="55"/>
  <c r="I18" i="55"/>
  <c r="G33" i="55"/>
  <c r="I17" i="55"/>
  <c r="G32" i="55"/>
  <c r="I16" i="55"/>
  <c r="G12" i="55"/>
  <c r="I15" i="55"/>
  <c r="G11" i="55"/>
  <c r="I14" i="55"/>
  <c r="G31" i="55"/>
  <c r="I13" i="55"/>
  <c r="G10" i="55"/>
  <c r="I12" i="55"/>
  <c r="G9" i="55"/>
  <c r="I11" i="55"/>
  <c r="G8" i="55"/>
  <c r="I10" i="55"/>
  <c r="G30" i="55"/>
  <c r="I9" i="55"/>
  <c r="G7" i="55"/>
  <c r="I8" i="55"/>
  <c r="G6" i="55"/>
  <c r="I7" i="55"/>
  <c r="G29" i="55"/>
  <c r="I6" i="55"/>
  <c r="G28" i="55"/>
  <c r="I5" i="55"/>
  <c r="G5" i="55"/>
  <c r="I51" i="54"/>
  <c r="G51" i="54"/>
  <c r="I50" i="54"/>
  <c r="G50" i="54"/>
  <c r="I49" i="54"/>
  <c r="G35" i="54"/>
  <c r="I48" i="54"/>
  <c r="G49" i="54"/>
  <c r="I47" i="54"/>
  <c r="G34" i="54"/>
  <c r="I46" i="54"/>
  <c r="G48" i="54"/>
  <c r="I45" i="54"/>
  <c r="G33" i="54"/>
  <c r="I44" i="54"/>
  <c r="G47" i="54"/>
  <c r="I43" i="54"/>
  <c r="G32" i="54"/>
  <c r="I42" i="54"/>
  <c r="G46" i="54"/>
  <c r="I41" i="54"/>
  <c r="G31" i="54"/>
  <c r="I40" i="54"/>
  <c r="G30" i="54"/>
  <c r="I39" i="54"/>
  <c r="G45" i="54"/>
  <c r="I38" i="54"/>
  <c r="G29" i="54"/>
  <c r="I37" i="54"/>
  <c r="G44" i="54"/>
  <c r="I36" i="54"/>
  <c r="G28" i="54"/>
  <c r="I35" i="54"/>
  <c r="G27" i="54"/>
  <c r="I34" i="54"/>
  <c r="G26" i="54"/>
  <c r="I33" i="54"/>
  <c r="G25" i="54"/>
  <c r="I32" i="54"/>
  <c r="G24" i="54"/>
  <c r="I31" i="54"/>
  <c r="G23" i="54"/>
  <c r="I30" i="54"/>
  <c r="G43" i="54"/>
  <c r="I29" i="54"/>
  <c r="G42" i="54"/>
  <c r="I28" i="54"/>
  <c r="G22" i="54"/>
  <c r="I27" i="54"/>
  <c r="G21" i="54"/>
  <c r="I26" i="54"/>
  <c r="G20" i="54"/>
  <c r="I25" i="54"/>
  <c r="G19" i="54"/>
  <c r="I24" i="54"/>
  <c r="G18" i="54"/>
  <c r="I23" i="54"/>
  <c r="G17" i="54"/>
  <c r="I22" i="54"/>
  <c r="G41" i="54"/>
  <c r="I21" i="54"/>
  <c r="G40" i="54"/>
  <c r="I20" i="54"/>
  <c r="G16" i="54"/>
  <c r="I19" i="54"/>
  <c r="G15" i="54"/>
  <c r="I18" i="54"/>
  <c r="G14" i="54"/>
  <c r="I17" i="54"/>
  <c r="G13" i="54"/>
  <c r="I16" i="54"/>
  <c r="G12" i="54"/>
  <c r="I15" i="54"/>
  <c r="G11" i="54"/>
  <c r="I14" i="54"/>
  <c r="G10" i="54"/>
  <c r="I13" i="54"/>
  <c r="G39" i="54"/>
  <c r="I12" i="54"/>
  <c r="G9" i="54"/>
  <c r="I11" i="54"/>
  <c r="G8" i="54"/>
  <c r="I10" i="54"/>
  <c r="G38" i="54"/>
  <c r="I9" i="54"/>
  <c r="G7" i="54"/>
  <c r="I8" i="54"/>
  <c r="G6" i="54"/>
  <c r="I7" i="54"/>
  <c r="G5" i="54"/>
  <c r="I6" i="54"/>
  <c r="G37" i="54"/>
  <c r="I5" i="54"/>
  <c r="G36" i="54"/>
  <c r="I31" i="53"/>
  <c r="G18" i="53"/>
  <c r="I30" i="53"/>
  <c r="G17" i="53"/>
  <c r="I29" i="53"/>
  <c r="G16" i="53"/>
  <c r="I28" i="53"/>
  <c r="G31" i="53"/>
  <c r="I27" i="53"/>
  <c r="G30" i="53"/>
  <c r="I26" i="53"/>
  <c r="G15" i="53"/>
  <c r="I25" i="53"/>
  <c r="G29" i="53"/>
  <c r="I24" i="53"/>
  <c r="G14" i="53"/>
  <c r="I23" i="53"/>
  <c r="G13" i="53"/>
  <c r="I22" i="53"/>
  <c r="G28" i="53"/>
  <c r="I21" i="53"/>
  <c r="G27" i="53"/>
  <c r="I20" i="53"/>
  <c r="G26" i="53"/>
  <c r="I19" i="53"/>
  <c r="G25" i="53"/>
  <c r="I18" i="53"/>
  <c r="G24" i="53"/>
  <c r="I17" i="53"/>
  <c r="G12" i="53"/>
  <c r="I16" i="53"/>
  <c r="G11" i="53"/>
  <c r="I15" i="53"/>
  <c r="G10" i="53"/>
  <c r="I14" i="53"/>
  <c r="G9" i="53"/>
  <c r="I13" i="53"/>
  <c r="G8" i="53"/>
  <c r="I12" i="53"/>
  <c r="G23" i="53"/>
  <c r="I11" i="53"/>
  <c r="G7" i="53"/>
  <c r="I10" i="53"/>
  <c r="G6" i="53"/>
  <c r="I9" i="53"/>
  <c r="G22" i="53"/>
  <c r="I8" i="53"/>
  <c r="G21" i="53"/>
  <c r="I7" i="53"/>
  <c r="G20" i="53"/>
  <c r="I6" i="53"/>
  <c r="G5" i="53"/>
  <c r="I5" i="53"/>
  <c r="G19" i="53"/>
  <c r="J10" i="52" l="1"/>
  <c r="I10" i="52"/>
  <c r="G10" i="52"/>
  <c r="J9" i="52"/>
  <c r="I9" i="52"/>
  <c r="G9" i="52"/>
  <c r="J8" i="52"/>
  <c r="I8" i="52"/>
  <c r="G8" i="52"/>
  <c r="J7" i="52"/>
  <c r="I7" i="52"/>
  <c r="G7" i="52"/>
  <c r="J6" i="52"/>
  <c r="I6" i="52"/>
  <c r="G6" i="52"/>
  <c r="A6" i="52"/>
  <c r="J5" i="52"/>
  <c r="I5" i="52"/>
  <c r="G5" i="52"/>
  <c r="I15" i="51"/>
  <c r="G15" i="51"/>
  <c r="I19" i="51"/>
  <c r="G19" i="51"/>
  <c r="I14" i="51"/>
  <c r="G14" i="51"/>
  <c r="I18" i="51"/>
  <c r="G18" i="51"/>
  <c r="I13" i="51"/>
  <c r="G13" i="51"/>
  <c r="I12" i="51"/>
  <c r="G12" i="51"/>
  <c r="J13" i="51"/>
  <c r="I11" i="51"/>
  <c r="G11" i="51"/>
  <c r="J12" i="51"/>
  <c r="I10" i="51"/>
  <c r="G10" i="51"/>
  <c r="J11" i="51"/>
  <c r="I9" i="51"/>
  <c r="G9" i="51"/>
  <c r="J10" i="51"/>
  <c r="I8" i="51"/>
  <c r="G8" i="51"/>
  <c r="J9" i="51"/>
  <c r="I7" i="51"/>
  <c r="G7" i="51"/>
  <c r="J8" i="51"/>
  <c r="I6" i="51"/>
  <c r="G6" i="51"/>
  <c r="J7" i="51"/>
  <c r="I5" i="51"/>
  <c r="G5" i="51"/>
  <c r="J6" i="51"/>
  <c r="I17" i="51"/>
  <c r="G17" i="51"/>
  <c r="J5" i="51"/>
  <c r="I16" i="51"/>
  <c r="G16" i="51"/>
  <c r="J43" i="50"/>
  <c r="I43" i="50"/>
  <c r="G43" i="50"/>
  <c r="J42" i="50"/>
  <c r="I42" i="50"/>
  <c r="G42" i="50"/>
  <c r="J41" i="50"/>
  <c r="I41" i="50"/>
  <c r="G41" i="50"/>
  <c r="J40" i="50"/>
  <c r="I40" i="50"/>
  <c r="G40" i="50"/>
  <c r="J36" i="50"/>
  <c r="I36" i="50"/>
  <c r="G36" i="50"/>
  <c r="J39" i="50"/>
  <c r="I39" i="50"/>
  <c r="G39" i="50"/>
  <c r="J38" i="50"/>
  <c r="I38" i="50"/>
  <c r="G38" i="50"/>
  <c r="J35" i="50"/>
  <c r="I35" i="50"/>
  <c r="G35" i="50"/>
  <c r="J37" i="50"/>
  <c r="I37" i="50"/>
  <c r="G37" i="50"/>
  <c r="J34" i="50"/>
  <c r="I34" i="50"/>
  <c r="G34" i="50"/>
  <c r="I28" i="50"/>
  <c r="G13" i="50"/>
  <c r="I27" i="50"/>
  <c r="G28" i="50"/>
  <c r="I26" i="50"/>
  <c r="G27" i="50"/>
  <c r="I25" i="50"/>
  <c r="G26" i="50"/>
  <c r="I24" i="50"/>
  <c r="G12" i="50"/>
  <c r="I23" i="50"/>
  <c r="G25" i="50"/>
  <c r="I22" i="50"/>
  <c r="G24" i="50"/>
  <c r="I21" i="50"/>
  <c r="G11" i="50"/>
  <c r="I20" i="50"/>
  <c r="G23" i="50"/>
  <c r="I19" i="50"/>
  <c r="G10" i="50"/>
  <c r="I18" i="50"/>
  <c r="G22" i="50"/>
  <c r="I17" i="50"/>
  <c r="G9" i="50"/>
  <c r="I16" i="50"/>
  <c r="G21" i="50"/>
  <c r="I15" i="50"/>
  <c r="G20" i="50"/>
  <c r="I14" i="50"/>
  <c r="G19" i="50"/>
  <c r="I13" i="50"/>
  <c r="G18" i="50"/>
  <c r="J12" i="50"/>
  <c r="I12" i="50"/>
  <c r="G8" i="50"/>
  <c r="J11" i="50"/>
  <c r="I11" i="50"/>
  <c r="G7" i="50"/>
  <c r="J10" i="50"/>
  <c r="I10" i="50"/>
  <c r="G17" i="50"/>
  <c r="J9" i="50"/>
  <c r="I9" i="50"/>
  <c r="G6" i="50"/>
  <c r="J8" i="50"/>
  <c r="I8" i="50"/>
  <c r="G16" i="50"/>
  <c r="J7" i="50"/>
  <c r="I7" i="50"/>
  <c r="G15" i="50"/>
  <c r="J6" i="50"/>
  <c r="I6" i="50"/>
  <c r="G14" i="50"/>
  <c r="J5" i="50"/>
  <c r="I5" i="50"/>
  <c r="G5" i="50"/>
  <c r="I18" i="49"/>
  <c r="G18" i="49"/>
  <c r="I9" i="49"/>
  <c r="G9" i="49"/>
  <c r="I8" i="49"/>
  <c r="G8" i="49"/>
  <c r="I17" i="49"/>
  <c r="G17" i="49"/>
  <c r="I7" i="49"/>
  <c r="G7" i="49"/>
  <c r="I16" i="49"/>
  <c r="G16" i="49"/>
  <c r="J15" i="49"/>
  <c r="I15" i="49"/>
  <c r="G15" i="49"/>
  <c r="J14" i="49"/>
  <c r="I14" i="49"/>
  <c r="G14" i="49"/>
  <c r="J13" i="49"/>
  <c r="I13" i="49"/>
  <c r="G13" i="49"/>
  <c r="J12" i="49"/>
  <c r="I12" i="49"/>
  <c r="G12" i="49"/>
  <c r="J6" i="49"/>
  <c r="I6" i="49"/>
  <c r="G6" i="49"/>
  <c r="J11" i="49"/>
  <c r="I11" i="49"/>
  <c r="G11" i="49"/>
  <c r="J5" i="49"/>
  <c r="I5" i="49"/>
  <c r="G5" i="49"/>
  <c r="J10" i="49"/>
  <c r="I10" i="49"/>
  <c r="G10" i="49"/>
  <c r="J57" i="48" l="1"/>
  <c r="I57" i="48"/>
  <c r="G53" i="48"/>
  <c r="J56" i="48"/>
  <c r="I56" i="48"/>
  <c r="G57" i="48"/>
  <c r="J55" i="48"/>
  <c r="I55" i="48"/>
  <c r="G52" i="48"/>
  <c r="J54" i="48"/>
  <c r="I54" i="48"/>
  <c r="G51" i="48"/>
  <c r="J53" i="48"/>
  <c r="I53" i="48"/>
  <c r="G50" i="48"/>
  <c r="J52" i="48"/>
  <c r="I52" i="48"/>
  <c r="G49" i="48"/>
  <c r="J51" i="48"/>
  <c r="I51" i="48"/>
  <c r="G56" i="48"/>
  <c r="J50" i="48"/>
  <c r="I50" i="48"/>
  <c r="G48" i="48"/>
  <c r="J49" i="48"/>
  <c r="I49" i="48"/>
  <c r="G47" i="48"/>
  <c r="J48" i="48"/>
  <c r="I48" i="48"/>
  <c r="G55" i="48"/>
  <c r="J47" i="48"/>
  <c r="I47" i="48"/>
  <c r="G54" i="48"/>
  <c r="J46" i="48"/>
  <c r="I46" i="48"/>
  <c r="G46" i="48"/>
  <c r="J39" i="48"/>
  <c r="I39" i="48"/>
  <c r="G27" i="48"/>
  <c r="J38" i="48"/>
  <c r="I38" i="48"/>
  <c r="G26" i="48"/>
  <c r="J37" i="48"/>
  <c r="I37" i="48"/>
  <c r="G39" i="48"/>
  <c r="J36" i="48"/>
  <c r="I36" i="48"/>
  <c r="G38" i="48"/>
  <c r="J35" i="48"/>
  <c r="I35" i="48"/>
  <c r="G37" i="48"/>
  <c r="J34" i="48"/>
  <c r="I34" i="48"/>
  <c r="G25" i="48"/>
  <c r="J33" i="48"/>
  <c r="I33" i="48"/>
  <c r="G24" i="48"/>
  <c r="J32" i="48"/>
  <c r="I32" i="48"/>
  <c r="G36" i="48"/>
  <c r="J31" i="48"/>
  <c r="I31" i="48"/>
  <c r="G23" i="48"/>
  <c r="J30" i="48"/>
  <c r="I30" i="48"/>
  <c r="G22" i="48"/>
  <c r="J29" i="48"/>
  <c r="I29" i="48"/>
  <c r="G21" i="48"/>
  <c r="J28" i="48"/>
  <c r="I28" i="48"/>
  <c r="G20" i="48"/>
  <c r="J27" i="48"/>
  <c r="I27" i="48"/>
  <c r="G35" i="48"/>
  <c r="J26" i="48"/>
  <c r="I26" i="48"/>
  <c r="G19" i="48"/>
  <c r="J25" i="48"/>
  <c r="I25" i="48"/>
  <c r="G18" i="48"/>
  <c r="J24" i="48"/>
  <c r="I24" i="48"/>
  <c r="G34" i="48"/>
  <c r="J23" i="48"/>
  <c r="I23" i="48"/>
  <c r="G17" i="48"/>
  <c r="J22" i="48"/>
  <c r="I22" i="48"/>
  <c r="G16" i="48"/>
  <c r="J21" i="48"/>
  <c r="I21" i="48"/>
  <c r="G15" i="48"/>
  <c r="J20" i="48"/>
  <c r="I20" i="48"/>
  <c r="G14" i="48"/>
  <c r="J19" i="48"/>
  <c r="I19" i="48"/>
  <c r="G13" i="48"/>
  <c r="J18" i="48"/>
  <c r="I18" i="48"/>
  <c r="G12" i="48"/>
  <c r="J17" i="48"/>
  <c r="I17" i="48"/>
  <c r="G11" i="48"/>
  <c r="J16" i="48"/>
  <c r="I16" i="48"/>
  <c r="G33" i="48"/>
  <c r="J15" i="48"/>
  <c r="I15" i="48"/>
  <c r="G10" i="48"/>
  <c r="J14" i="48"/>
  <c r="I14" i="48"/>
  <c r="G32" i="48"/>
  <c r="J13" i="48"/>
  <c r="I13" i="48"/>
  <c r="G9" i="48"/>
  <c r="J12" i="48"/>
  <c r="I12" i="48"/>
  <c r="G8" i="48"/>
  <c r="J11" i="48"/>
  <c r="I11" i="48"/>
  <c r="G7" i="48"/>
  <c r="J10" i="48"/>
  <c r="I10" i="48"/>
  <c r="G6" i="48"/>
  <c r="J9" i="48"/>
  <c r="I9" i="48"/>
  <c r="G31" i="48"/>
  <c r="J8" i="48"/>
  <c r="I8" i="48"/>
  <c r="G5" i="48"/>
  <c r="J7" i="48"/>
  <c r="I7" i="48"/>
  <c r="G30" i="48"/>
  <c r="J6" i="48"/>
  <c r="I6" i="48"/>
  <c r="G29" i="48"/>
  <c r="J5" i="48"/>
  <c r="I5" i="48"/>
  <c r="G28" i="48"/>
  <c r="J111" i="47"/>
  <c r="I111" i="47"/>
  <c r="G109" i="47"/>
  <c r="J110" i="47"/>
  <c r="I110" i="47"/>
  <c r="G108" i="47"/>
  <c r="J109" i="47"/>
  <c r="I109" i="47"/>
  <c r="G107" i="47"/>
  <c r="J108" i="47"/>
  <c r="I108" i="47"/>
  <c r="G111" i="47"/>
  <c r="J107" i="47"/>
  <c r="I107" i="47"/>
  <c r="G106" i="47"/>
  <c r="J106" i="47"/>
  <c r="I106" i="47"/>
  <c r="G105" i="47"/>
  <c r="J105" i="47"/>
  <c r="I105" i="47"/>
  <c r="G104" i="47"/>
  <c r="J104" i="47"/>
  <c r="I104" i="47"/>
  <c r="G103" i="47"/>
  <c r="J103" i="47"/>
  <c r="I103" i="47"/>
  <c r="G110" i="47"/>
  <c r="J102" i="47"/>
  <c r="I102" i="47"/>
  <c r="G102" i="47"/>
  <c r="J96" i="47"/>
  <c r="I96" i="47"/>
  <c r="G96" i="47"/>
  <c r="J95" i="47"/>
  <c r="I95" i="47"/>
  <c r="G95" i="47"/>
  <c r="J94" i="47"/>
  <c r="I94" i="47"/>
  <c r="G94" i="47"/>
  <c r="J93" i="47"/>
  <c r="I93" i="47"/>
  <c r="G93" i="47"/>
  <c r="J92" i="47"/>
  <c r="I92" i="47"/>
  <c r="G92" i="47"/>
  <c r="J91" i="47"/>
  <c r="I91" i="47"/>
  <c r="G84" i="47"/>
  <c r="J90" i="47"/>
  <c r="I90" i="47"/>
  <c r="G83" i="47"/>
  <c r="J89" i="47"/>
  <c r="I89" i="47"/>
  <c r="G91" i="47"/>
  <c r="J88" i="47"/>
  <c r="I88" i="47"/>
  <c r="G90" i="47"/>
  <c r="J87" i="47"/>
  <c r="I87" i="47"/>
  <c r="G82" i="47"/>
  <c r="J86" i="47"/>
  <c r="I86" i="47"/>
  <c r="G81" i="47"/>
  <c r="J85" i="47"/>
  <c r="I85" i="47"/>
  <c r="G80" i="47"/>
  <c r="J84" i="47"/>
  <c r="I84" i="47"/>
  <c r="G79" i="47"/>
  <c r="J83" i="47"/>
  <c r="I83" i="47"/>
  <c r="G78" i="47"/>
  <c r="J82" i="47"/>
  <c r="I82" i="47"/>
  <c r="G77" i="47"/>
  <c r="J81" i="47"/>
  <c r="I81" i="47"/>
  <c r="G89" i="47"/>
  <c r="J80" i="47"/>
  <c r="I80" i="47"/>
  <c r="G76" i="47"/>
  <c r="J79" i="47"/>
  <c r="I79" i="47"/>
  <c r="G88" i="47"/>
  <c r="J78" i="47"/>
  <c r="I78" i="47"/>
  <c r="G75" i="47"/>
  <c r="J77" i="47"/>
  <c r="I77" i="47"/>
  <c r="G87" i="47"/>
  <c r="J76" i="47"/>
  <c r="I76" i="47"/>
  <c r="G86" i="47"/>
  <c r="J75" i="47"/>
  <c r="I75" i="47"/>
  <c r="G74" i="47"/>
  <c r="J74" i="47"/>
  <c r="I74" i="47"/>
  <c r="G73" i="47"/>
  <c r="J73" i="47"/>
  <c r="I73" i="47"/>
  <c r="G72" i="47"/>
  <c r="J72" i="47"/>
  <c r="I72" i="47"/>
  <c r="G85" i="47"/>
  <c r="J71" i="47"/>
  <c r="I71" i="47"/>
  <c r="G71" i="47"/>
  <c r="I65" i="47"/>
  <c r="G65" i="47"/>
  <c r="I64" i="47"/>
  <c r="G41" i="47"/>
  <c r="I63" i="47"/>
  <c r="G40" i="47"/>
  <c r="I62" i="47"/>
  <c r="G64" i="47"/>
  <c r="I61" i="47"/>
  <c r="G39" i="47"/>
  <c r="I60" i="47"/>
  <c r="G38" i="47"/>
  <c r="I59" i="47"/>
  <c r="G63" i="47"/>
  <c r="I58" i="47"/>
  <c r="G37" i="47"/>
  <c r="I57" i="47"/>
  <c r="G62" i="47"/>
  <c r="I56" i="47"/>
  <c r="G61" i="47"/>
  <c r="I55" i="47"/>
  <c r="G36" i="47"/>
  <c r="I54" i="47"/>
  <c r="G35" i="47"/>
  <c r="I53" i="47"/>
  <c r="G34" i="47"/>
  <c r="I52" i="47"/>
  <c r="G60" i="47"/>
  <c r="I51" i="47"/>
  <c r="G33" i="47"/>
  <c r="I50" i="47"/>
  <c r="G59" i="47"/>
  <c r="I49" i="47"/>
  <c r="G58" i="47"/>
  <c r="I48" i="47"/>
  <c r="G32" i="47"/>
  <c r="I47" i="47"/>
  <c r="G31" i="47"/>
  <c r="I46" i="47"/>
  <c r="G30" i="47"/>
  <c r="I45" i="47"/>
  <c r="G57" i="47"/>
  <c r="I44" i="47"/>
  <c r="G29" i="47"/>
  <c r="I43" i="47"/>
  <c r="G56" i="47"/>
  <c r="I42" i="47"/>
  <c r="G55" i="47"/>
  <c r="I41" i="47"/>
  <c r="G54" i="47"/>
  <c r="I40" i="47"/>
  <c r="G53" i="47"/>
  <c r="I39" i="47"/>
  <c r="G28" i="47"/>
  <c r="I38" i="47"/>
  <c r="G27" i="47"/>
  <c r="I37" i="47"/>
  <c r="G26" i="47"/>
  <c r="I36" i="47"/>
  <c r="G25" i="47"/>
  <c r="I35" i="47"/>
  <c r="G24" i="47"/>
  <c r="I34" i="47"/>
  <c r="G52" i="47"/>
  <c r="I33" i="47"/>
  <c r="G23" i="47"/>
  <c r="I32" i="47"/>
  <c r="G51" i="47"/>
  <c r="I31" i="47"/>
  <c r="G22" i="47"/>
  <c r="I30" i="47"/>
  <c r="G50" i="47"/>
  <c r="I29" i="47"/>
  <c r="G21" i="47"/>
  <c r="I28" i="47"/>
  <c r="G49" i="47"/>
  <c r="I27" i="47"/>
  <c r="G20" i="47"/>
  <c r="I26" i="47"/>
  <c r="G19" i="47"/>
  <c r="I25" i="47"/>
  <c r="G18" i="47"/>
  <c r="I24" i="47"/>
  <c r="G48" i="47"/>
  <c r="I23" i="47"/>
  <c r="G17" i="47"/>
  <c r="I22" i="47"/>
  <c r="G16" i="47"/>
  <c r="I21" i="47"/>
  <c r="G15" i="47"/>
  <c r="I20" i="47"/>
  <c r="G47" i="47"/>
  <c r="J19" i="47"/>
  <c r="I19" i="47"/>
  <c r="G14" i="47"/>
  <c r="J18" i="47"/>
  <c r="I18" i="47"/>
  <c r="G13" i="47"/>
  <c r="J17" i="47"/>
  <c r="I17" i="47"/>
  <c r="G12" i="47"/>
  <c r="J16" i="47"/>
  <c r="I16" i="47"/>
  <c r="G46" i="47"/>
  <c r="J15" i="47"/>
  <c r="I15" i="47"/>
  <c r="G11" i="47"/>
  <c r="J14" i="47"/>
  <c r="I14" i="47"/>
  <c r="G45" i="47"/>
  <c r="J13" i="47"/>
  <c r="I13" i="47"/>
  <c r="G10" i="47"/>
  <c r="J12" i="47"/>
  <c r="I12" i="47"/>
  <c r="G9" i="47"/>
  <c r="J11" i="47"/>
  <c r="I11" i="47"/>
  <c r="G44" i="47"/>
  <c r="J10" i="47"/>
  <c r="I10" i="47"/>
  <c r="G8" i="47"/>
  <c r="J9" i="47"/>
  <c r="I9" i="47"/>
  <c r="G7" i="47"/>
  <c r="J8" i="47"/>
  <c r="I8" i="47"/>
  <c r="G6" i="47"/>
  <c r="J7" i="47"/>
  <c r="I7" i="47"/>
  <c r="G5" i="47"/>
  <c r="J6" i="47"/>
  <c r="I6" i="47"/>
  <c r="G43" i="47"/>
  <c r="J5" i="47"/>
  <c r="I5" i="47"/>
  <c r="G42" i="47"/>
  <c r="I73" i="46"/>
  <c r="G73" i="46"/>
  <c r="I72" i="46"/>
  <c r="G30" i="46"/>
  <c r="I71" i="46"/>
  <c r="G29" i="46"/>
  <c r="I70" i="46"/>
  <c r="G72" i="46"/>
  <c r="I69" i="46"/>
  <c r="G71" i="46"/>
  <c r="I68" i="46"/>
  <c r="G28" i="46"/>
  <c r="I67" i="46"/>
  <c r="G70" i="46"/>
  <c r="I66" i="46"/>
  <c r="G69" i="46"/>
  <c r="I65" i="46"/>
  <c r="G68" i="46"/>
  <c r="I64" i="46"/>
  <c r="G67" i="46"/>
  <c r="I63" i="46"/>
  <c r="G66" i="46"/>
  <c r="I62" i="46"/>
  <c r="G65" i="46"/>
  <c r="I61" i="46"/>
  <c r="G64" i="46"/>
  <c r="I60" i="46"/>
  <c r="G63" i="46"/>
  <c r="I59" i="46"/>
  <c r="G62" i="46"/>
  <c r="I58" i="46"/>
  <c r="G27" i="46"/>
  <c r="I57" i="46"/>
  <c r="G61" i="46"/>
  <c r="I56" i="46"/>
  <c r="G26" i="46"/>
  <c r="I55" i="46"/>
  <c r="G25" i="46"/>
  <c r="I54" i="46"/>
  <c r="G60" i="46"/>
  <c r="I53" i="46"/>
  <c r="G24" i="46"/>
  <c r="I52" i="46"/>
  <c r="G59" i="46"/>
  <c r="I51" i="46"/>
  <c r="G58" i="46"/>
  <c r="I50" i="46"/>
  <c r="G57" i="46"/>
  <c r="I49" i="46"/>
  <c r="G23" i="46"/>
  <c r="I48" i="46"/>
  <c r="G22" i="46"/>
  <c r="I47" i="46"/>
  <c r="G21" i="46"/>
  <c r="I46" i="46"/>
  <c r="G56" i="46"/>
  <c r="I45" i="46"/>
  <c r="G55" i="46"/>
  <c r="I44" i="46"/>
  <c r="G54" i="46"/>
  <c r="I43" i="46"/>
  <c r="G53" i="46"/>
  <c r="I42" i="46"/>
  <c r="G52" i="46"/>
  <c r="I41" i="46"/>
  <c r="G20" i="46"/>
  <c r="I40" i="46"/>
  <c r="G51" i="46"/>
  <c r="I39" i="46"/>
  <c r="G19" i="46"/>
  <c r="I38" i="46"/>
  <c r="G50" i="46"/>
  <c r="I37" i="46"/>
  <c r="G49" i="46"/>
  <c r="I36" i="46"/>
  <c r="G18" i="46"/>
  <c r="I35" i="46"/>
  <c r="G17" i="46"/>
  <c r="I34" i="46"/>
  <c r="G48" i="46"/>
  <c r="I33" i="46"/>
  <c r="G47" i="46"/>
  <c r="I32" i="46"/>
  <c r="G46" i="46"/>
  <c r="I31" i="46"/>
  <c r="G16" i="46"/>
  <c r="I30" i="46"/>
  <c r="G15" i="46"/>
  <c r="I29" i="46"/>
  <c r="G14" i="46"/>
  <c r="I28" i="46"/>
  <c r="G13" i="46"/>
  <c r="I27" i="46"/>
  <c r="G12" i="46"/>
  <c r="I26" i="46"/>
  <c r="G45" i="46"/>
  <c r="I25" i="46"/>
  <c r="G44" i="46"/>
  <c r="I24" i="46"/>
  <c r="G43" i="46"/>
  <c r="I23" i="46"/>
  <c r="G11" i="46"/>
  <c r="I22" i="46"/>
  <c r="G10" i="46"/>
  <c r="I21" i="46"/>
  <c r="G42" i="46"/>
  <c r="I20" i="46"/>
  <c r="G41" i="46"/>
  <c r="I19" i="46"/>
  <c r="G9" i="46"/>
  <c r="J18" i="46"/>
  <c r="I18" i="46"/>
  <c r="G8" i="46"/>
  <c r="J17" i="46"/>
  <c r="I17" i="46"/>
  <c r="G40" i="46"/>
  <c r="J16" i="46"/>
  <c r="I16" i="46"/>
  <c r="G7" i="46"/>
  <c r="J15" i="46"/>
  <c r="I15" i="46"/>
  <c r="G39" i="46"/>
  <c r="J14" i="46"/>
  <c r="I14" i="46"/>
  <c r="G38" i="46"/>
  <c r="J13" i="46"/>
  <c r="I13" i="46"/>
  <c r="G37" i="46"/>
  <c r="J12" i="46"/>
  <c r="I12" i="46"/>
  <c r="G36" i="46"/>
  <c r="J11" i="46"/>
  <c r="I11" i="46"/>
  <c r="G6" i="46"/>
  <c r="J10" i="46"/>
  <c r="I10" i="46"/>
  <c r="G5" i="46"/>
  <c r="J9" i="46"/>
  <c r="I9" i="46"/>
  <c r="G35" i="46"/>
  <c r="J8" i="46"/>
  <c r="I8" i="46"/>
  <c r="G34" i="46"/>
  <c r="J7" i="46"/>
  <c r="I7" i="46"/>
  <c r="G33" i="46"/>
  <c r="J6" i="46"/>
  <c r="I6" i="46"/>
  <c r="G32" i="46"/>
  <c r="J5" i="46"/>
  <c r="I5" i="46"/>
  <c r="G31" i="46"/>
  <c r="J147" i="45"/>
  <c r="I147" i="45"/>
  <c r="G147" i="45"/>
  <c r="J146" i="45"/>
  <c r="I146" i="45"/>
  <c r="G146" i="45"/>
  <c r="J145" i="45"/>
  <c r="I145" i="45"/>
  <c r="G140" i="45"/>
  <c r="J144" i="45"/>
  <c r="I144" i="45"/>
  <c r="G145" i="45"/>
  <c r="J143" i="45"/>
  <c r="I143" i="45"/>
  <c r="G144" i="45"/>
  <c r="J142" i="45"/>
  <c r="I142" i="45"/>
  <c r="G139" i="45"/>
  <c r="J141" i="45"/>
  <c r="I141" i="45"/>
  <c r="G138" i="45"/>
  <c r="J140" i="45"/>
  <c r="I140" i="45"/>
  <c r="G143" i="45"/>
  <c r="J139" i="45"/>
  <c r="I139" i="45"/>
  <c r="G137" i="45"/>
  <c r="J138" i="45"/>
  <c r="I138" i="45"/>
  <c r="G142" i="45"/>
  <c r="J137" i="45"/>
  <c r="I137" i="45"/>
  <c r="G136" i="45"/>
  <c r="J136" i="45"/>
  <c r="I136" i="45"/>
  <c r="G135" i="45"/>
  <c r="J135" i="45"/>
  <c r="I135" i="45"/>
  <c r="G141" i="45"/>
  <c r="J134" i="45"/>
  <c r="I134" i="45"/>
  <c r="G134" i="45"/>
  <c r="J127" i="45"/>
  <c r="I127" i="45"/>
  <c r="G127" i="45"/>
  <c r="J126" i="45"/>
  <c r="I126" i="45"/>
  <c r="G105" i="45"/>
  <c r="J125" i="45"/>
  <c r="I125" i="45"/>
  <c r="G104" i="45"/>
  <c r="J124" i="45"/>
  <c r="I124" i="45"/>
  <c r="G103" i="45"/>
  <c r="J123" i="45"/>
  <c r="I123" i="45"/>
  <c r="G126" i="45"/>
  <c r="J122" i="45"/>
  <c r="I122" i="45"/>
  <c r="G102" i="45"/>
  <c r="J121" i="45"/>
  <c r="I121" i="45"/>
  <c r="G125" i="45"/>
  <c r="J120" i="45"/>
  <c r="I120" i="45"/>
  <c r="G124" i="45"/>
  <c r="J119" i="45"/>
  <c r="I119" i="45"/>
  <c r="G123" i="45"/>
  <c r="J118" i="45"/>
  <c r="I118" i="45"/>
  <c r="G122" i="45"/>
  <c r="J117" i="45"/>
  <c r="I117" i="45"/>
  <c r="G121" i="45"/>
  <c r="J116" i="45"/>
  <c r="I116" i="45"/>
  <c r="G120" i="45"/>
  <c r="J115" i="45"/>
  <c r="I115" i="45"/>
  <c r="G119" i="45"/>
  <c r="J114" i="45"/>
  <c r="I114" i="45"/>
  <c r="G118" i="45"/>
  <c r="J113" i="45"/>
  <c r="I113" i="45"/>
  <c r="G101" i="45"/>
  <c r="J112" i="45"/>
  <c r="I112" i="45"/>
  <c r="G100" i="45"/>
  <c r="J111" i="45"/>
  <c r="I111" i="45"/>
  <c r="G117" i="45"/>
  <c r="J110" i="45"/>
  <c r="I110" i="45"/>
  <c r="G116" i="45"/>
  <c r="J109" i="45"/>
  <c r="I109" i="45"/>
  <c r="G115" i="45"/>
  <c r="J108" i="45"/>
  <c r="I108" i="45"/>
  <c r="G99" i="45"/>
  <c r="J107" i="45"/>
  <c r="I107" i="45"/>
  <c r="G114" i="45"/>
  <c r="J106" i="45"/>
  <c r="I106" i="45"/>
  <c r="G113" i="45"/>
  <c r="J105" i="45"/>
  <c r="I105" i="45"/>
  <c r="G98" i="45"/>
  <c r="J104" i="45"/>
  <c r="I104" i="45"/>
  <c r="G112" i="45"/>
  <c r="J103" i="45"/>
  <c r="I103" i="45"/>
  <c r="G111" i="45"/>
  <c r="J102" i="45"/>
  <c r="I102" i="45"/>
  <c r="G110" i="45"/>
  <c r="J101" i="45"/>
  <c r="I101" i="45"/>
  <c r="G109" i="45"/>
  <c r="J100" i="45"/>
  <c r="I100" i="45"/>
  <c r="G108" i="45"/>
  <c r="J99" i="45"/>
  <c r="I99" i="45"/>
  <c r="G107" i="45"/>
  <c r="J98" i="45"/>
  <c r="I98" i="45"/>
  <c r="G97" i="45"/>
  <c r="J97" i="45"/>
  <c r="I97" i="45"/>
  <c r="G106" i="45"/>
  <c r="I91" i="45"/>
  <c r="G91" i="45"/>
  <c r="I90" i="45"/>
  <c r="G90" i="45"/>
  <c r="I89" i="45"/>
  <c r="G89" i="45"/>
  <c r="I88" i="45"/>
  <c r="G59" i="45"/>
  <c r="I87" i="45"/>
  <c r="G58" i="45"/>
  <c r="I86" i="45"/>
  <c r="G57" i="45"/>
  <c r="I85" i="45"/>
  <c r="G56" i="45"/>
  <c r="I84" i="45"/>
  <c r="G88" i="45"/>
  <c r="I83" i="45"/>
  <c r="G55" i="45"/>
  <c r="I82" i="45"/>
  <c r="G54" i="45"/>
  <c r="I81" i="45"/>
  <c r="G87" i="45"/>
  <c r="I80" i="45"/>
  <c r="G53" i="45"/>
  <c r="I79" i="45"/>
  <c r="G52" i="45"/>
  <c r="I78" i="45"/>
  <c r="G86" i="45"/>
  <c r="I77" i="45"/>
  <c r="G51" i="45"/>
  <c r="I76" i="45"/>
  <c r="G50" i="45"/>
  <c r="I75" i="45"/>
  <c r="G49" i="45"/>
  <c r="I74" i="45"/>
  <c r="G48" i="45"/>
  <c r="I73" i="45"/>
  <c r="G85" i="45"/>
  <c r="I72" i="45"/>
  <c r="G84" i="45"/>
  <c r="I71" i="45"/>
  <c r="G83" i="45"/>
  <c r="I70" i="45"/>
  <c r="G82" i="45"/>
  <c r="I69" i="45"/>
  <c r="G47" i="45"/>
  <c r="I68" i="45"/>
  <c r="G81" i="45"/>
  <c r="I67" i="45"/>
  <c r="G46" i="45"/>
  <c r="I66" i="45"/>
  <c r="G45" i="45"/>
  <c r="I65" i="45"/>
  <c r="G80" i="45"/>
  <c r="I64" i="45"/>
  <c r="G44" i="45"/>
  <c r="I63" i="45"/>
  <c r="G43" i="45"/>
  <c r="I62" i="45"/>
  <c r="G42" i="45"/>
  <c r="I61" i="45"/>
  <c r="G79" i="45"/>
  <c r="I60" i="45"/>
  <c r="G41" i="45"/>
  <c r="I59" i="45"/>
  <c r="G78" i="45"/>
  <c r="I58" i="45"/>
  <c r="G40" i="45"/>
  <c r="I57" i="45"/>
  <c r="G39" i="45"/>
  <c r="I56" i="45"/>
  <c r="G77" i="45"/>
  <c r="I55" i="45"/>
  <c r="G38" i="45"/>
  <c r="I54" i="45"/>
  <c r="G37" i="45"/>
  <c r="I53" i="45"/>
  <c r="G36" i="45"/>
  <c r="I52" i="45"/>
  <c r="G76" i="45"/>
  <c r="I51" i="45"/>
  <c r="G35" i="45"/>
  <c r="I50" i="45"/>
  <c r="G34" i="45"/>
  <c r="I49" i="45"/>
  <c r="G75" i="45"/>
  <c r="I48" i="45"/>
  <c r="G33" i="45"/>
  <c r="I47" i="45"/>
  <c r="G32" i="45"/>
  <c r="I46" i="45"/>
  <c r="G74" i="45"/>
  <c r="I45" i="45"/>
  <c r="G31" i="45"/>
  <c r="I44" i="45"/>
  <c r="G30" i="45"/>
  <c r="I43" i="45"/>
  <c r="G73" i="45"/>
  <c r="I42" i="45"/>
  <c r="G72" i="45"/>
  <c r="I41" i="45"/>
  <c r="G29" i="45"/>
  <c r="I40" i="45"/>
  <c r="G28" i="45"/>
  <c r="I39" i="45"/>
  <c r="G27" i="45"/>
  <c r="I38" i="45"/>
  <c r="G71" i="45"/>
  <c r="I37" i="45"/>
  <c r="G26" i="45"/>
  <c r="I36" i="45"/>
  <c r="G70" i="45"/>
  <c r="I35" i="45"/>
  <c r="G69" i="45"/>
  <c r="I34" i="45"/>
  <c r="G68" i="45"/>
  <c r="I33" i="45"/>
  <c r="G25" i="45"/>
  <c r="I32" i="45"/>
  <c r="G24" i="45"/>
  <c r="I31" i="45"/>
  <c r="G23" i="45"/>
  <c r="I30" i="45"/>
  <c r="G22" i="45"/>
  <c r="I29" i="45"/>
  <c r="G21" i="45"/>
  <c r="I28" i="45"/>
  <c r="G20" i="45"/>
  <c r="I27" i="45"/>
  <c r="G67" i="45"/>
  <c r="I26" i="45"/>
  <c r="G19" i="45"/>
  <c r="I25" i="45"/>
  <c r="G18" i="45"/>
  <c r="I24" i="45"/>
  <c r="G66" i="45"/>
  <c r="I23" i="45"/>
  <c r="G17" i="45"/>
  <c r="I22" i="45"/>
  <c r="G16" i="45"/>
  <c r="I21" i="45"/>
  <c r="G15" i="45"/>
  <c r="I20" i="45"/>
  <c r="G14" i="45"/>
  <c r="I19" i="45"/>
  <c r="G65" i="45"/>
  <c r="J18" i="45"/>
  <c r="I18" i="45"/>
  <c r="G64" i="45"/>
  <c r="J17" i="45"/>
  <c r="I17" i="45"/>
  <c r="G13" i="45"/>
  <c r="J16" i="45"/>
  <c r="I16" i="45"/>
  <c r="G63" i="45"/>
  <c r="J15" i="45"/>
  <c r="I15" i="45"/>
  <c r="G12" i="45"/>
  <c r="J14" i="45"/>
  <c r="I14" i="45"/>
  <c r="G11" i="45"/>
  <c r="J13" i="45"/>
  <c r="I13" i="45"/>
  <c r="G10" i="45"/>
  <c r="J12" i="45"/>
  <c r="I12" i="45"/>
  <c r="G62" i="45"/>
  <c r="J11" i="45"/>
  <c r="I11" i="45"/>
  <c r="G61" i="45"/>
  <c r="J10" i="45"/>
  <c r="I10" i="45"/>
  <c r="G60" i="45"/>
  <c r="J9" i="45"/>
  <c r="I9" i="45"/>
  <c r="G9" i="45"/>
  <c r="J8" i="45"/>
  <c r="I8" i="45"/>
  <c r="G8" i="45"/>
  <c r="J7" i="45"/>
  <c r="I7" i="45"/>
  <c r="G7" i="45"/>
  <c r="J6" i="45"/>
  <c r="I6" i="45"/>
  <c r="G6" i="45"/>
  <c r="J5" i="45"/>
  <c r="I5" i="45"/>
  <c r="G5" i="45"/>
  <c r="J478" i="44" l="1"/>
  <c r="I478" i="44"/>
  <c r="G471" i="44"/>
  <c r="J477" i="44"/>
  <c r="I477" i="44"/>
  <c r="G478" i="44"/>
  <c r="J476" i="44"/>
  <c r="I476" i="44"/>
  <c r="G470" i="44"/>
  <c r="J475" i="44"/>
  <c r="I475" i="44"/>
  <c r="G477" i="44"/>
  <c r="J474" i="44"/>
  <c r="I474" i="44"/>
  <c r="G476" i="44"/>
  <c r="J473" i="44"/>
  <c r="I473" i="44"/>
  <c r="G469" i="44"/>
  <c r="J472" i="44"/>
  <c r="I472" i="44"/>
  <c r="G468" i="44"/>
  <c r="J471" i="44"/>
  <c r="I471" i="44"/>
  <c r="G467" i="44"/>
  <c r="J470" i="44"/>
  <c r="I470" i="44"/>
  <c r="G466" i="44"/>
  <c r="J469" i="44"/>
  <c r="I469" i="44"/>
  <c r="G465" i="44"/>
  <c r="J468" i="44"/>
  <c r="I468" i="44"/>
  <c r="G475" i="44"/>
  <c r="J467" i="44"/>
  <c r="I467" i="44"/>
  <c r="G464" i="44"/>
  <c r="J466" i="44"/>
  <c r="I466" i="44"/>
  <c r="G474" i="44"/>
  <c r="J465" i="44"/>
  <c r="I465" i="44"/>
  <c r="G463" i="44"/>
  <c r="J464" i="44"/>
  <c r="I464" i="44"/>
  <c r="G462" i="44"/>
  <c r="J463" i="44"/>
  <c r="I463" i="44"/>
  <c r="G473" i="44"/>
  <c r="J462" i="44"/>
  <c r="I462" i="44"/>
  <c r="G461" i="44"/>
  <c r="J461" i="44"/>
  <c r="I461" i="44"/>
  <c r="G472" i="44"/>
  <c r="J460" i="44"/>
  <c r="I460" i="44"/>
  <c r="G460" i="44"/>
  <c r="J459" i="44"/>
  <c r="I459" i="44"/>
  <c r="G459" i="44"/>
  <c r="J454" i="44"/>
  <c r="I454" i="44"/>
  <c r="G419" i="44"/>
  <c r="J453" i="44"/>
  <c r="I453" i="44"/>
  <c r="G454" i="44"/>
  <c r="J452" i="44"/>
  <c r="I452" i="44"/>
  <c r="G453" i="44"/>
  <c r="J451" i="44"/>
  <c r="I451" i="44"/>
  <c r="G452" i="44"/>
  <c r="J450" i="44"/>
  <c r="I450" i="44"/>
  <c r="G418" i="44"/>
  <c r="J449" i="44"/>
  <c r="I449" i="44"/>
  <c r="G451" i="44"/>
  <c r="J448" i="44"/>
  <c r="I448" i="44"/>
  <c r="G450" i="44"/>
  <c r="J447" i="44"/>
  <c r="I447" i="44"/>
  <c r="G449" i="44"/>
  <c r="J446" i="44"/>
  <c r="I446" i="44"/>
  <c r="G417" i="44"/>
  <c r="J445" i="44"/>
  <c r="I445" i="44"/>
  <c r="G448" i="44"/>
  <c r="J444" i="44"/>
  <c r="I444" i="44"/>
  <c r="G416" i="44"/>
  <c r="J443" i="44"/>
  <c r="I443" i="44"/>
  <c r="G415" i="44"/>
  <c r="J442" i="44"/>
  <c r="I442" i="44"/>
  <c r="G414" i="44"/>
  <c r="J441" i="44"/>
  <c r="I441" i="44"/>
  <c r="G447" i="44"/>
  <c r="J440" i="44"/>
  <c r="I440" i="44"/>
  <c r="G413" i="44"/>
  <c r="J439" i="44"/>
  <c r="I439" i="44"/>
  <c r="G412" i="44"/>
  <c r="J438" i="44"/>
  <c r="I438" i="44"/>
  <c r="G446" i="44"/>
  <c r="J437" i="44"/>
  <c r="I437" i="44"/>
  <c r="G411" i="44"/>
  <c r="J436" i="44"/>
  <c r="I436" i="44"/>
  <c r="G410" i="44"/>
  <c r="J435" i="44"/>
  <c r="I435" i="44"/>
  <c r="G445" i="44"/>
  <c r="J434" i="44"/>
  <c r="I434" i="44"/>
  <c r="G444" i="44"/>
  <c r="J433" i="44"/>
  <c r="I433" i="44"/>
  <c r="G443" i="44"/>
  <c r="J432" i="44"/>
  <c r="I432" i="44"/>
  <c r="G409" i="44"/>
  <c r="J431" i="44"/>
  <c r="I431" i="44"/>
  <c r="G442" i="44"/>
  <c r="J430" i="44"/>
  <c r="I430" i="44"/>
  <c r="G441" i="44"/>
  <c r="J429" i="44"/>
  <c r="I429" i="44"/>
  <c r="G408" i="44"/>
  <c r="J428" i="44"/>
  <c r="I428" i="44"/>
  <c r="G407" i="44"/>
  <c r="J427" i="44"/>
  <c r="I427" i="44"/>
  <c r="G440" i="44"/>
  <c r="J426" i="44"/>
  <c r="I426" i="44"/>
  <c r="G406" i="44"/>
  <c r="J425" i="44"/>
  <c r="I425" i="44"/>
  <c r="G405" i="44"/>
  <c r="J424" i="44"/>
  <c r="I424" i="44"/>
  <c r="G404" i="44"/>
  <c r="J423" i="44"/>
  <c r="I423" i="44"/>
  <c r="G403" i="44"/>
  <c r="J422" i="44"/>
  <c r="I422" i="44"/>
  <c r="G402" i="44"/>
  <c r="J421" i="44"/>
  <c r="I421" i="44"/>
  <c r="G401" i="44"/>
  <c r="J420" i="44"/>
  <c r="I420" i="44"/>
  <c r="G400" i="44"/>
  <c r="J419" i="44"/>
  <c r="I419" i="44"/>
  <c r="G399" i="44"/>
  <c r="J418" i="44"/>
  <c r="I418" i="44"/>
  <c r="G398" i="44"/>
  <c r="J417" i="44"/>
  <c r="I417" i="44"/>
  <c r="G439" i="44"/>
  <c r="J416" i="44"/>
  <c r="I416" i="44"/>
  <c r="G397" i="44"/>
  <c r="J415" i="44"/>
  <c r="I415" i="44"/>
  <c r="G438" i="44"/>
  <c r="J414" i="44"/>
  <c r="I414" i="44"/>
  <c r="G437" i="44"/>
  <c r="J413" i="44"/>
  <c r="I413" i="44"/>
  <c r="G396" i="44"/>
  <c r="J412" i="44"/>
  <c r="I412" i="44"/>
  <c r="G395" i="44"/>
  <c r="J411" i="44"/>
  <c r="I411" i="44"/>
  <c r="G394" i="44"/>
  <c r="J410" i="44"/>
  <c r="I410" i="44"/>
  <c r="G393" i="44"/>
  <c r="J409" i="44"/>
  <c r="I409" i="44"/>
  <c r="G392" i="44"/>
  <c r="J408" i="44"/>
  <c r="I408" i="44"/>
  <c r="G391" i="44"/>
  <c r="J407" i="44"/>
  <c r="I407" i="44"/>
  <c r="G390" i="44"/>
  <c r="J406" i="44"/>
  <c r="I406" i="44"/>
  <c r="G436" i="44"/>
  <c r="J405" i="44"/>
  <c r="I405" i="44"/>
  <c r="G389" i="44"/>
  <c r="J404" i="44"/>
  <c r="I404" i="44"/>
  <c r="G435" i="44"/>
  <c r="J403" i="44"/>
  <c r="I403" i="44"/>
  <c r="G434" i="44"/>
  <c r="J402" i="44"/>
  <c r="I402" i="44"/>
  <c r="G433" i="44"/>
  <c r="J401" i="44"/>
  <c r="I401" i="44"/>
  <c r="G388" i="44"/>
  <c r="J400" i="44"/>
  <c r="I400" i="44"/>
  <c r="G387" i="44"/>
  <c r="J399" i="44"/>
  <c r="I399" i="44"/>
  <c r="G386" i="44"/>
  <c r="J398" i="44"/>
  <c r="I398" i="44"/>
  <c r="G385" i="44"/>
  <c r="J397" i="44"/>
  <c r="I397" i="44"/>
  <c r="G384" i="44"/>
  <c r="J396" i="44"/>
  <c r="I396" i="44"/>
  <c r="G432" i="44"/>
  <c r="J395" i="44"/>
  <c r="I395" i="44"/>
  <c r="G383" i="44"/>
  <c r="J394" i="44"/>
  <c r="I394" i="44"/>
  <c r="G382" i="44"/>
  <c r="J393" i="44"/>
  <c r="I393" i="44"/>
  <c r="G381" i="44"/>
  <c r="J392" i="44"/>
  <c r="I392" i="44"/>
  <c r="G380" i="44"/>
  <c r="J391" i="44"/>
  <c r="I391" i="44"/>
  <c r="G379" i="44"/>
  <c r="J390" i="44"/>
  <c r="I390" i="44"/>
  <c r="G378" i="44"/>
  <c r="J389" i="44"/>
  <c r="I389" i="44"/>
  <c r="G377" i="44"/>
  <c r="J388" i="44"/>
  <c r="I388" i="44"/>
  <c r="G376" i="44"/>
  <c r="J387" i="44"/>
  <c r="I387" i="44"/>
  <c r="G375" i="44"/>
  <c r="J386" i="44"/>
  <c r="I386" i="44"/>
  <c r="G374" i="44"/>
  <c r="J385" i="44"/>
  <c r="I385" i="44"/>
  <c r="G373" i="44"/>
  <c r="J384" i="44"/>
  <c r="I384" i="44"/>
  <c r="G372" i="44"/>
  <c r="J383" i="44"/>
  <c r="I383" i="44"/>
  <c r="G431" i="44"/>
  <c r="J382" i="44"/>
  <c r="I382" i="44"/>
  <c r="G430" i="44"/>
  <c r="J381" i="44"/>
  <c r="I381" i="44"/>
  <c r="G371" i="44"/>
  <c r="J380" i="44"/>
  <c r="I380" i="44"/>
  <c r="G370" i="44"/>
  <c r="J379" i="44"/>
  <c r="I379" i="44"/>
  <c r="G429" i="44"/>
  <c r="J378" i="44"/>
  <c r="I378" i="44"/>
  <c r="G428" i="44"/>
  <c r="J377" i="44"/>
  <c r="I377" i="44"/>
  <c r="G369" i="44"/>
  <c r="J376" i="44"/>
  <c r="I376" i="44"/>
  <c r="G368" i="44"/>
  <c r="J375" i="44"/>
  <c r="I375" i="44"/>
  <c r="G367" i="44"/>
  <c r="J374" i="44"/>
  <c r="I374" i="44"/>
  <c r="G366" i="44"/>
  <c r="J373" i="44"/>
  <c r="I373" i="44"/>
  <c r="G365" i="44"/>
  <c r="J372" i="44"/>
  <c r="I372" i="44"/>
  <c r="G364" i="44"/>
  <c r="J371" i="44"/>
  <c r="I371" i="44"/>
  <c r="G427" i="44"/>
  <c r="J370" i="44"/>
  <c r="I370" i="44"/>
  <c r="G363" i="44"/>
  <c r="J369" i="44"/>
  <c r="I369" i="44"/>
  <c r="G362" i="44"/>
  <c r="J368" i="44"/>
  <c r="I368" i="44"/>
  <c r="G426" i="44"/>
  <c r="J367" i="44"/>
  <c r="I367" i="44"/>
  <c r="G425" i="44"/>
  <c r="J366" i="44"/>
  <c r="I366" i="44"/>
  <c r="G361" i="44"/>
  <c r="J365" i="44"/>
  <c r="I365" i="44"/>
  <c r="G360" i="44"/>
  <c r="J364" i="44"/>
  <c r="I364" i="44"/>
  <c r="G359" i="44"/>
  <c r="J363" i="44"/>
  <c r="I363" i="44"/>
  <c r="G424" i="44"/>
  <c r="J362" i="44"/>
  <c r="I362" i="44"/>
  <c r="G358" i="44"/>
  <c r="J361" i="44"/>
  <c r="I361" i="44"/>
  <c r="G357" i="44"/>
  <c r="J360" i="44"/>
  <c r="I360" i="44"/>
  <c r="G423" i="44"/>
  <c r="J359" i="44"/>
  <c r="I359" i="44"/>
  <c r="G356" i="44"/>
  <c r="J358" i="44"/>
  <c r="I358" i="44"/>
  <c r="G422" i="44"/>
  <c r="J357" i="44"/>
  <c r="I357" i="44"/>
  <c r="G355" i="44"/>
  <c r="J356" i="44"/>
  <c r="I356" i="44"/>
  <c r="G354" i="44"/>
  <c r="J355" i="44"/>
  <c r="I355" i="44"/>
  <c r="G353" i="44"/>
  <c r="J354" i="44"/>
  <c r="I354" i="44"/>
  <c r="G352" i="44"/>
  <c r="J353" i="44"/>
  <c r="I353" i="44"/>
  <c r="G351" i="44"/>
  <c r="J352" i="44"/>
  <c r="I352" i="44"/>
  <c r="G350" i="44"/>
  <c r="J351" i="44"/>
  <c r="I351" i="44"/>
  <c r="G349" i="44"/>
  <c r="J350" i="44"/>
  <c r="I350" i="44"/>
  <c r="G348" i="44"/>
  <c r="J349" i="44"/>
  <c r="I349" i="44"/>
  <c r="G421" i="44"/>
  <c r="J348" i="44"/>
  <c r="I348" i="44"/>
  <c r="G420" i="44"/>
  <c r="A348" i="44"/>
  <c r="A349" i="44" s="1"/>
  <c r="A350" i="44" s="1"/>
  <c r="A351" i="44" s="1"/>
  <c r="A352" i="44" s="1"/>
  <c r="A353" i="44" s="1"/>
  <c r="A354" i="44" s="1"/>
  <c r="A355" i="44" s="1"/>
  <c r="A356" i="44" s="1"/>
  <c r="A357" i="44" s="1"/>
  <c r="A358" i="44" s="1"/>
  <c r="A359" i="44" s="1"/>
  <c r="A360" i="44" s="1"/>
  <c r="A361" i="44" s="1"/>
  <c r="A362" i="44" s="1"/>
  <c r="A363" i="44" s="1"/>
  <c r="A364" i="44" s="1"/>
  <c r="A365" i="44" s="1"/>
  <c r="A366" i="44" s="1"/>
  <c r="A367" i="44" s="1"/>
  <c r="A368" i="44" s="1"/>
  <c r="A369" i="44" s="1"/>
  <c r="A370" i="44" s="1"/>
  <c r="A371" i="44" s="1"/>
  <c r="A372" i="44" s="1"/>
  <c r="A373" i="44" s="1"/>
  <c r="A374" i="44" s="1"/>
  <c r="A375" i="44" s="1"/>
  <c r="A376" i="44" s="1"/>
  <c r="A377" i="44" s="1"/>
  <c r="A378" i="44" s="1"/>
  <c r="A379" i="44" s="1"/>
  <c r="A380" i="44" s="1"/>
  <c r="A381" i="44" s="1"/>
  <c r="A382" i="44" s="1"/>
  <c r="A383" i="44" s="1"/>
  <c r="A384" i="44" s="1"/>
  <c r="A385" i="44" s="1"/>
  <c r="A386" i="44" s="1"/>
  <c r="A387" i="44" s="1"/>
  <c r="A388" i="44" s="1"/>
  <c r="A389" i="44" s="1"/>
  <c r="A390" i="44" s="1"/>
  <c r="A391" i="44" s="1"/>
  <c r="A392" i="44" s="1"/>
  <c r="A393" i="44" s="1"/>
  <c r="A394" i="44" s="1"/>
  <c r="A395" i="44" s="1"/>
  <c r="A396" i="44" s="1"/>
  <c r="A397" i="44" s="1"/>
  <c r="A398" i="44" s="1"/>
  <c r="A399" i="44" s="1"/>
  <c r="A400" i="44" s="1"/>
  <c r="A401" i="44" s="1"/>
  <c r="A402" i="44" s="1"/>
  <c r="A403" i="44" s="1"/>
  <c r="A404" i="44" s="1"/>
  <c r="A405" i="44" s="1"/>
  <c r="A406" i="44" s="1"/>
  <c r="A407" i="44" s="1"/>
  <c r="A408" i="44" s="1"/>
  <c r="A409" i="44" s="1"/>
  <c r="A410" i="44" s="1"/>
  <c r="A411" i="44" s="1"/>
  <c r="A412" i="44" s="1"/>
  <c r="A413" i="44" s="1"/>
  <c r="A414" i="44" s="1"/>
  <c r="A415" i="44" s="1"/>
  <c r="A416" i="44" s="1"/>
  <c r="A417" i="44" s="1"/>
  <c r="A418" i="44" s="1"/>
  <c r="A419" i="44" s="1"/>
  <c r="A420" i="44" s="1"/>
  <c r="A421" i="44" s="1"/>
  <c r="A422" i="44" s="1"/>
  <c r="A423" i="44" s="1"/>
  <c r="A424" i="44" s="1"/>
  <c r="A425" i="44" s="1"/>
  <c r="A426" i="44" s="1"/>
  <c r="A427" i="44" s="1"/>
  <c r="A428" i="44" s="1"/>
  <c r="A429" i="44" s="1"/>
  <c r="A430" i="44" s="1"/>
  <c r="A431" i="44" s="1"/>
  <c r="A432" i="44" s="1"/>
  <c r="A433" i="44" s="1"/>
  <c r="A434" i="44" s="1"/>
  <c r="A435" i="44" s="1"/>
  <c r="A436" i="44" s="1"/>
  <c r="A437" i="44" s="1"/>
  <c r="A438" i="44" s="1"/>
  <c r="A439" i="44" s="1"/>
  <c r="A440" i="44" s="1"/>
  <c r="A441" i="44" s="1"/>
  <c r="A442" i="44" s="1"/>
  <c r="A443" i="44" s="1"/>
  <c r="A444" i="44" s="1"/>
  <c r="A445" i="44" s="1"/>
  <c r="A446" i="44" s="1"/>
  <c r="A447" i="44" s="1"/>
  <c r="A448" i="44" s="1"/>
  <c r="A449" i="44" s="1"/>
  <c r="A450" i="44" s="1"/>
  <c r="A451" i="44" s="1"/>
  <c r="A452" i="44" s="1"/>
  <c r="A453" i="44" s="1"/>
  <c r="A454" i="44" s="1"/>
  <c r="J347" i="44"/>
  <c r="I347" i="44"/>
  <c r="G347" i="44"/>
  <c r="J342" i="44"/>
  <c r="I342" i="44"/>
  <c r="G203" i="44"/>
  <c r="I341" i="44"/>
  <c r="G202" i="44"/>
  <c r="I340" i="44"/>
  <c r="G201" i="44"/>
  <c r="J339" i="44"/>
  <c r="I339" i="44"/>
  <c r="G341" i="44"/>
  <c r="J338" i="44"/>
  <c r="I338" i="44"/>
  <c r="G340" i="44"/>
  <c r="J337" i="44"/>
  <c r="I337" i="44"/>
  <c r="G200" i="44"/>
  <c r="J336" i="44"/>
  <c r="I336" i="44"/>
  <c r="G199" i="44"/>
  <c r="J335" i="44"/>
  <c r="I335" i="44"/>
  <c r="G198" i="44"/>
  <c r="J334" i="44"/>
  <c r="I334" i="44"/>
  <c r="G339" i="44"/>
  <c r="J333" i="44"/>
  <c r="I333" i="44"/>
  <c r="G197" i="44"/>
  <c r="J332" i="44"/>
  <c r="I332" i="44"/>
  <c r="G196" i="44"/>
  <c r="J331" i="44"/>
  <c r="I331" i="44"/>
  <c r="G195" i="44"/>
  <c r="J330" i="44"/>
  <c r="I330" i="44"/>
  <c r="G194" i="44"/>
  <c r="J329" i="44"/>
  <c r="I329" i="44"/>
  <c r="G193" i="44"/>
  <c r="J328" i="44"/>
  <c r="I328" i="44"/>
  <c r="G338" i="44"/>
  <c r="J327" i="44"/>
  <c r="I327" i="44"/>
  <c r="G337" i="44"/>
  <c r="J326" i="44"/>
  <c r="I326" i="44"/>
  <c r="G192" i="44"/>
  <c r="J325" i="44"/>
  <c r="I325" i="44"/>
  <c r="G336" i="44"/>
  <c r="J324" i="44"/>
  <c r="I324" i="44"/>
  <c r="G191" i="44"/>
  <c r="J323" i="44"/>
  <c r="I323" i="44"/>
  <c r="G190" i="44"/>
  <c r="J322" i="44"/>
  <c r="I322" i="44"/>
  <c r="G335" i="44"/>
  <c r="J321" i="44"/>
  <c r="I321" i="44"/>
  <c r="G189" i="44"/>
  <c r="J320" i="44"/>
  <c r="I320" i="44"/>
  <c r="G334" i="44"/>
  <c r="J319" i="44"/>
  <c r="I319" i="44"/>
  <c r="G188" i="44"/>
  <c r="J318" i="44"/>
  <c r="I318" i="44"/>
  <c r="G187" i="44"/>
  <c r="J317" i="44"/>
  <c r="I317" i="44"/>
  <c r="G333" i="44"/>
  <c r="J316" i="44"/>
  <c r="I316" i="44"/>
  <c r="G332" i="44"/>
  <c r="J315" i="44"/>
  <c r="I315" i="44"/>
  <c r="G331" i="44"/>
  <c r="J314" i="44"/>
  <c r="I314" i="44"/>
  <c r="G186" i="44"/>
  <c r="J313" i="44"/>
  <c r="I313" i="44"/>
  <c r="G330" i="44"/>
  <c r="J312" i="44"/>
  <c r="I312" i="44"/>
  <c r="G185" i="44"/>
  <c r="J311" i="44"/>
  <c r="I311" i="44"/>
  <c r="G329" i="44"/>
  <c r="J310" i="44"/>
  <c r="I310" i="44"/>
  <c r="G184" i="44"/>
  <c r="J309" i="44"/>
  <c r="I309" i="44"/>
  <c r="G328" i="44"/>
  <c r="J308" i="44"/>
  <c r="I308" i="44"/>
  <c r="G327" i="44"/>
  <c r="J307" i="44"/>
  <c r="I307" i="44"/>
  <c r="G183" i="44"/>
  <c r="J306" i="44"/>
  <c r="I306" i="44"/>
  <c r="G326" i="44"/>
  <c r="J305" i="44"/>
  <c r="I305" i="44"/>
  <c r="G325" i="44"/>
  <c r="J304" i="44"/>
  <c r="I304" i="44"/>
  <c r="G182" i="44"/>
  <c r="J303" i="44"/>
  <c r="I303" i="44"/>
  <c r="G324" i="44"/>
  <c r="J302" i="44"/>
  <c r="I302" i="44"/>
  <c r="G323" i="44"/>
  <c r="J301" i="44"/>
  <c r="I301" i="44"/>
  <c r="G322" i="44"/>
  <c r="J300" i="44"/>
  <c r="I300" i="44"/>
  <c r="G321" i="44"/>
  <c r="J299" i="44"/>
  <c r="I299" i="44"/>
  <c r="G320" i="44"/>
  <c r="J298" i="44"/>
  <c r="I298" i="44"/>
  <c r="G181" i="44"/>
  <c r="J297" i="44"/>
  <c r="I297" i="44"/>
  <c r="G319" i="44"/>
  <c r="J296" i="44"/>
  <c r="I296" i="44"/>
  <c r="G318" i="44"/>
  <c r="J295" i="44"/>
  <c r="I295" i="44"/>
  <c r="G317" i="44"/>
  <c r="J294" i="44"/>
  <c r="I294" i="44"/>
  <c r="G180" i="44"/>
  <c r="J293" i="44"/>
  <c r="I293" i="44"/>
  <c r="G316" i="44"/>
  <c r="J292" i="44"/>
  <c r="I292" i="44"/>
  <c r="G315" i="44"/>
  <c r="J291" i="44"/>
  <c r="I291" i="44"/>
  <c r="G179" i="44"/>
  <c r="J290" i="44"/>
  <c r="I290" i="44"/>
  <c r="G178" i="44"/>
  <c r="J289" i="44"/>
  <c r="I289" i="44"/>
  <c r="G314" i="44"/>
  <c r="J288" i="44"/>
  <c r="I288" i="44"/>
  <c r="G177" i="44"/>
  <c r="J287" i="44"/>
  <c r="I287" i="44"/>
  <c r="G313" i="44"/>
  <c r="J286" i="44"/>
  <c r="I286" i="44"/>
  <c r="G312" i="44"/>
  <c r="J285" i="44"/>
  <c r="I285" i="44"/>
  <c r="G176" i="44"/>
  <c r="J284" i="44"/>
  <c r="I284" i="44"/>
  <c r="G311" i="44"/>
  <c r="J283" i="44"/>
  <c r="I283" i="44"/>
  <c r="G175" i="44"/>
  <c r="J282" i="44"/>
  <c r="I282" i="44"/>
  <c r="G174" i="44"/>
  <c r="J281" i="44"/>
  <c r="I281" i="44"/>
  <c r="G173" i="44"/>
  <c r="J280" i="44"/>
  <c r="I280" i="44"/>
  <c r="G310" i="44"/>
  <c r="J279" i="44"/>
  <c r="I279" i="44"/>
  <c r="G172" i="44"/>
  <c r="J278" i="44"/>
  <c r="I278" i="44"/>
  <c r="G171" i="44"/>
  <c r="J277" i="44"/>
  <c r="I277" i="44"/>
  <c r="G309" i="44"/>
  <c r="J276" i="44"/>
  <c r="I276" i="44"/>
  <c r="G308" i="44"/>
  <c r="J275" i="44"/>
  <c r="I275" i="44"/>
  <c r="G170" i="44"/>
  <c r="J274" i="44"/>
  <c r="I274" i="44"/>
  <c r="G169" i="44"/>
  <c r="J273" i="44"/>
  <c r="I273" i="44"/>
  <c r="G168" i="44"/>
  <c r="J272" i="44"/>
  <c r="I272" i="44"/>
  <c r="G307" i="44"/>
  <c r="J271" i="44"/>
  <c r="I271" i="44"/>
  <c r="G306" i="44"/>
  <c r="J270" i="44"/>
  <c r="I270" i="44"/>
  <c r="G305" i="44"/>
  <c r="J269" i="44"/>
  <c r="I269" i="44"/>
  <c r="G167" i="44"/>
  <c r="J268" i="44"/>
  <c r="I268" i="44"/>
  <c r="G166" i="44"/>
  <c r="J267" i="44"/>
  <c r="I267" i="44"/>
  <c r="G165" i="44"/>
  <c r="J266" i="44"/>
  <c r="I266" i="44"/>
  <c r="G164" i="44"/>
  <c r="J265" i="44"/>
  <c r="I265" i="44"/>
  <c r="G163" i="44"/>
  <c r="J264" i="44"/>
  <c r="I264" i="44"/>
  <c r="G304" i="44"/>
  <c r="J263" i="44"/>
  <c r="I263" i="44"/>
  <c r="G162" i="44"/>
  <c r="J262" i="44"/>
  <c r="I262" i="44"/>
  <c r="G303" i="44"/>
  <c r="J261" i="44"/>
  <c r="I261" i="44"/>
  <c r="G302" i="44"/>
  <c r="J260" i="44"/>
  <c r="I260" i="44"/>
  <c r="G301" i="44"/>
  <c r="J259" i="44"/>
  <c r="I259" i="44"/>
  <c r="G300" i="44"/>
  <c r="J258" i="44"/>
  <c r="I258" i="44"/>
  <c r="G161" i="44"/>
  <c r="J257" i="44"/>
  <c r="I257" i="44"/>
  <c r="G299" i="44"/>
  <c r="J256" i="44"/>
  <c r="I256" i="44"/>
  <c r="G298" i="44"/>
  <c r="J255" i="44"/>
  <c r="I255" i="44"/>
  <c r="G297" i="44"/>
  <c r="J254" i="44"/>
  <c r="I254" i="44"/>
  <c r="G160" i="44"/>
  <c r="J253" i="44"/>
  <c r="I253" i="44"/>
  <c r="G159" i="44"/>
  <c r="J252" i="44"/>
  <c r="I252" i="44"/>
  <c r="G158" i="44"/>
  <c r="J251" i="44"/>
  <c r="I251" i="44"/>
  <c r="G296" i="44"/>
  <c r="J250" i="44"/>
  <c r="I250" i="44"/>
  <c r="G157" i="44"/>
  <c r="J249" i="44"/>
  <c r="I249" i="44"/>
  <c r="G295" i="44"/>
  <c r="J248" i="44"/>
  <c r="I248" i="44"/>
  <c r="G156" i="44"/>
  <c r="J247" i="44"/>
  <c r="I247" i="44"/>
  <c r="G294" i="44"/>
  <c r="J246" i="44"/>
  <c r="I246" i="44"/>
  <c r="G293" i="44"/>
  <c r="J245" i="44"/>
  <c r="I245" i="44"/>
  <c r="G155" i="44"/>
  <c r="J244" i="44"/>
  <c r="I244" i="44"/>
  <c r="G154" i="44"/>
  <c r="J243" i="44"/>
  <c r="I243" i="44"/>
  <c r="G292" i="44"/>
  <c r="J242" i="44"/>
  <c r="I242" i="44"/>
  <c r="G153" i="44"/>
  <c r="J241" i="44"/>
  <c r="I241" i="44"/>
  <c r="G291" i="44"/>
  <c r="J240" i="44"/>
  <c r="I240" i="44"/>
  <c r="G152" i="44"/>
  <c r="J239" i="44"/>
  <c r="I239" i="44"/>
  <c r="G151" i="44"/>
  <c r="J238" i="44"/>
  <c r="I238" i="44"/>
  <c r="G290" i="44"/>
  <c r="J237" i="44"/>
  <c r="I237" i="44"/>
  <c r="G150" i="44"/>
  <c r="J236" i="44"/>
  <c r="I236" i="44"/>
  <c r="G289" i="44"/>
  <c r="J235" i="44"/>
  <c r="I235" i="44"/>
  <c r="G149" i="44"/>
  <c r="J234" i="44"/>
  <c r="I234" i="44"/>
  <c r="G288" i="44"/>
  <c r="J233" i="44"/>
  <c r="I233" i="44"/>
  <c r="G287" i="44"/>
  <c r="J232" i="44"/>
  <c r="I232" i="44"/>
  <c r="G286" i="44"/>
  <c r="J231" i="44"/>
  <c r="I231" i="44"/>
  <c r="G285" i="44"/>
  <c r="J230" i="44"/>
  <c r="I230" i="44"/>
  <c r="G148" i="44"/>
  <c r="J229" i="44"/>
  <c r="I229" i="44"/>
  <c r="G284" i="44"/>
  <c r="J228" i="44"/>
  <c r="I228" i="44"/>
  <c r="G283" i="44"/>
  <c r="J227" i="44"/>
  <c r="I227" i="44"/>
  <c r="G282" i="44"/>
  <c r="J226" i="44"/>
  <c r="I226" i="44"/>
  <c r="G147" i="44"/>
  <c r="J225" i="44"/>
  <c r="I225" i="44"/>
  <c r="G146" i="44"/>
  <c r="J224" i="44"/>
  <c r="I224" i="44"/>
  <c r="G281" i="44"/>
  <c r="J223" i="44"/>
  <c r="I223" i="44"/>
  <c r="G280" i="44"/>
  <c r="J222" i="44"/>
  <c r="I222" i="44"/>
  <c r="G279" i="44"/>
  <c r="J221" i="44"/>
  <c r="I221" i="44"/>
  <c r="G145" i="44"/>
  <c r="J220" i="44"/>
  <c r="I220" i="44"/>
  <c r="G278" i="44"/>
  <c r="J219" i="44"/>
  <c r="I219" i="44"/>
  <c r="G277" i="44"/>
  <c r="J218" i="44"/>
  <c r="I218" i="44"/>
  <c r="G276" i="44"/>
  <c r="J217" i="44"/>
  <c r="I217" i="44"/>
  <c r="G144" i="44"/>
  <c r="J216" i="44"/>
  <c r="I216" i="44"/>
  <c r="G275" i="44"/>
  <c r="J215" i="44"/>
  <c r="I215" i="44"/>
  <c r="G274" i="44"/>
  <c r="J214" i="44"/>
  <c r="I214" i="44"/>
  <c r="G273" i="44"/>
  <c r="J213" i="44"/>
  <c r="I213" i="44"/>
  <c r="G143" i="44"/>
  <c r="J212" i="44"/>
  <c r="I212" i="44"/>
  <c r="G272" i="44"/>
  <c r="J211" i="44"/>
  <c r="I211" i="44"/>
  <c r="G142" i="44"/>
  <c r="J210" i="44"/>
  <c r="I210" i="44"/>
  <c r="G141" i="44"/>
  <c r="J209" i="44"/>
  <c r="I209" i="44"/>
  <c r="G271" i="44"/>
  <c r="J208" i="44"/>
  <c r="I208" i="44"/>
  <c r="G270" i="44"/>
  <c r="J207" i="44"/>
  <c r="I207" i="44"/>
  <c r="G140" i="44"/>
  <c r="J206" i="44"/>
  <c r="I206" i="44"/>
  <c r="G139" i="44"/>
  <c r="J205" i="44"/>
  <c r="I205" i="44"/>
  <c r="G269" i="44"/>
  <c r="J204" i="44"/>
  <c r="I204" i="44"/>
  <c r="G138" i="44"/>
  <c r="J203" i="44"/>
  <c r="I203" i="44"/>
  <c r="G268" i="44"/>
  <c r="J202" i="44"/>
  <c r="I202" i="44"/>
  <c r="G137" i="44"/>
  <c r="J201" i="44"/>
  <c r="I201" i="44"/>
  <c r="G267" i="44"/>
  <c r="J200" i="44"/>
  <c r="I200" i="44"/>
  <c r="G136" i="44"/>
  <c r="J199" i="44"/>
  <c r="I199" i="44"/>
  <c r="G266" i="44"/>
  <c r="J198" i="44"/>
  <c r="I198" i="44"/>
  <c r="G135" i="44"/>
  <c r="J197" i="44"/>
  <c r="I197" i="44"/>
  <c r="G134" i="44"/>
  <c r="J196" i="44"/>
  <c r="I196" i="44"/>
  <c r="G265" i="44"/>
  <c r="J195" i="44"/>
  <c r="I195" i="44"/>
  <c r="G133" i="44"/>
  <c r="J194" i="44"/>
  <c r="I194" i="44"/>
  <c r="G264" i="44"/>
  <c r="J193" i="44"/>
  <c r="I193" i="44"/>
  <c r="G132" i="44"/>
  <c r="J192" i="44"/>
  <c r="I192" i="44"/>
  <c r="G263" i="44"/>
  <c r="J191" i="44"/>
  <c r="I191" i="44"/>
  <c r="G131" i="44"/>
  <c r="J190" i="44"/>
  <c r="I190" i="44"/>
  <c r="G130" i="44"/>
  <c r="J189" i="44"/>
  <c r="I189" i="44"/>
  <c r="G129" i="44"/>
  <c r="J188" i="44"/>
  <c r="I188" i="44"/>
  <c r="G128" i="44"/>
  <c r="J187" i="44"/>
  <c r="I187" i="44"/>
  <c r="G127" i="44"/>
  <c r="J186" i="44"/>
  <c r="I186" i="44"/>
  <c r="G126" i="44"/>
  <c r="J185" i="44"/>
  <c r="I185" i="44"/>
  <c r="G125" i="44"/>
  <c r="J184" i="44"/>
  <c r="I184" i="44"/>
  <c r="G262" i="44"/>
  <c r="J183" i="44"/>
  <c r="I183" i="44"/>
  <c r="G124" i="44"/>
  <c r="J182" i="44"/>
  <c r="I182" i="44"/>
  <c r="G123" i="44"/>
  <c r="J181" i="44"/>
  <c r="I181" i="44"/>
  <c r="G122" i="44"/>
  <c r="J180" i="44"/>
  <c r="I180" i="44"/>
  <c r="G121" i="44"/>
  <c r="J179" i="44"/>
  <c r="I179" i="44"/>
  <c r="G120" i="44"/>
  <c r="J178" i="44"/>
  <c r="I178" i="44"/>
  <c r="G119" i="44"/>
  <c r="J177" i="44"/>
  <c r="I177" i="44"/>
  <c r="G118" i="44"/>
  <c r="J176" i="44"/>
  <c r="I176" i="44"/>
  <c r="G117" i="44"/>
  <c r="J175" i="44"/>
  <c r="I175" i="44"/>
  <c r="G116" i="44"/>
  <c r="J174" i="44"/>
  <c r="I174" i="44"/>
  <c r="G115" i="44"/>
  <c r="J173" i="44"/>
  <c r="I173" i="44"/>
  <c r="G114" i="44"/>
  <c r="J172" i="44"/>
  <c r="I172" i="44"/>
  <c r="G261" i="44"/>
  <c r="J171" i="44"/>
  <c r="I171" i="44"/>
  <c r="G260" i="44"/>
  <c r="J170" i="44"/>
  <c r="I170" i="44"/>
  <c r="G113" i="44"/>
  <c r="J169" i="44"/>
  <c r="I169" i="44"/>
  <c r="G112" i="44"/>
  <c r="J168" i="44"/>
  <c r="I168" i="44"/>
  <c r="G259" i="44"/>
  <c r="J167" i="44"/>
  <c r="I167" i="44"/>
  <c r="G111" i="44"/>
  <c r="J166" i="44"/>
  <c r="I166" i="44"/>
  <c r="G110" i="44"/>
  <c r="J165" i="44"/>
  <c r="I165" i="44"/>
  <c r="G109" i="44"/>
  <c r="J164" i="44"/>
  <c r="I164" i="44"/>
  <c r="G108" i="44"/>
  <c r="J163" i="44"/>
  <c r="I163" i="44"/>
  <c r="G107" i="44"/>
  <c r="J162" i="44"/>
  <c r="I162" i="44"/>
  <c r="G106" i="44"/>
  <c r="J161" i="44"/>
  <c r="I161" i="44"/>
  <c r="G105" i="44"/>
  <c r="J160" i="44"/>
  <c r="I160" i="44"/>
  <c r="G258" i="44"/>
  <c r="J159" i="44"/>
  <c r="I159" i="44"/>
  <c r="G257" i="44"/>
  <c r="J158" i="44"/>
  <c r="I158" i="44"/>
  <c r="G104" i="44"/>
  <c r="J157" i="44"/>
  <c r="I157" i="44"/>
  <c r="G103" i="44"/>
  <c r="J156" i="44"/>
  <c r="I156" i="44"/>
  <c r="G102" i="44"/>
  <c r="J155" i="44"/>
  <c r="I155" i="44"/>
  <c r="G256" i="44"/>
  <c r="J154" i="44"/>
  <c r="I154" i="44"/>
  <c r="G101" i="44"/>
  <c r="J153" i="44"/>
  <c r="I153" i="44"/>
  <c r="G100" i="44"/>
  <c r="J152" i="44"/>
  <c r="I152" i="44"/>
  <c r="G255" i="44"/>
  <c r="J151" i="44"/>
  <c r="I151" i="44"/>
  <c r="G254" i="44"/>
  <c r="J150" i="44"/>
  <c r="I150" i="44"/>
  <c r="G99" i="44"/>
  <c r="J149" i="44"/>
  <c r="I149" i="44"/>
  <c r="G253" i="44"/>
  <c r="J148" i="44"/>
  <c r="I148" i="44"/>
  <c r="G98" i="44"/>
  <c r="J147" i="44"/>
  <c r="I147" i="44"/>
  <c r="G97" i="44"/>
  <c r="J146" i="44"/>
  <c r="I146" i="44"/>
  <c r="G96" i="44"/>
  <c r="J145" i="44"/>
  <c r="I145" i="44"/>
  <c r="G95" i="44"/>
  <c r="J144" i="44"/>
  <c r="I144" i="44"/>
  <c r="G252" i="44"/>
  <c r="J143" i="44"/>
  <c r="I143" i="44"/>
  <c r="G94" i="44"/>
  <c r="J142" i="44"/>
  <c r="I142" i="44"/>
  <c r="G93" i="44"/>
  <c r="J141" i="44"/>
  <c r="I141" i="44"/>
  <c r="G92" i="44"/>
  <c r="J140" i="44"/>
  <c r="I140" i="44"/>
  <c r="G91" i="44"/>
  <c r="J139" i="44"/>
  <c r="I139" i="44"/>
  <c r="G90" i="44"/>
  <c r="J138" i="44"/>
  <c r="I138" i="44"/>
  <c r="G251" i="44"/>
  <c r="J137" i="44"/>
  <c r="I137" i="44"/>
  <c r="G89" i="44"/>
  <c r="J136" i="44"/>
  <c r="I136" i="44"/>
  <c r="G88" i="44"/>
  <c r="J135" i="44"/>
  <c r="I135" i="44"/>
  <c r="G87" i="44"/>
  <c r="J134" i="44"/>
  <c r="I134" i="44"/>
  <c r="G250" i="44"/>
  <c r="J133" i="44"/>
  <c r="I133" i="44"/>
  <c r="G86" i="44"/>
  <c r="J132" i="44"/>
  <c r="I132" i="44"/>
  <c r="G85" i="44"/>
  <c r="J131" i="44"/>
  <c r="I131" i="44"/>
  <c r="G249" i="44"/>
  <c r="J130" i="44"/>
  <c r="I130" i="44"/>
  <c r="G84" i="44"/>
  <c r="J129" i="44"/>
  <c r="I129" i="44"/>
  <c r="G83" i="44"/>
  <c r="J128" i="44"/>
  <c r="I128" i="44"/>
  <c r="G248" i="44"/>
  <c r="J127" i="44"/>
  <c r="I127" i="44"/>
  <c r="G247" i="44"/>
  <c r="J126" i="44"/>
  <c r="I126" i="44"/>
  <c r="G82" i="44"/>
  <c r="J125" i="44"/>
  <c r="I125" i="44"/>
  <c r="G81" i="44"/>
  <c r="J124" i="44"/>
  <c r="I124" i="44"/>
  <c r="G80" i="44"/>
  <c r="J123" i="44"/>
  <c r="I123" i="44"/>
  <c r="G79" i="44"/>
  <c r="J122" i="44"/>
  <c r="I122" i="44"/>
  <c r="G78" i="44"/>
  <c r="J121" i="44"/>
  <c r="I121" i="44"/>
  <c r="G246" i="44"/>
  <c r="J120" i="44"/>
  <c r="I120" i="44"/>
  <c r="G77" i="44"/>
  <c r="J119" i="44"/>
  <c r="I119" i="44"/>
  <c r="G76" i="44"/>
  <c r="J118" i="44"/>
  <c r="I118" i="44"/>
  <c r="G245" i="44"/>
  <c r="J117" i="44"/>
  <c r="I117" i="44"/>
  <c r="G75" i="44"/>
  <c r="J116" i="44"/>
  <c r="I116" i="44"/>
  <c r="G74" i="44"/>
  <c r="J115" i="44"/>
  <c r="I115" i="44"/>
  <c r="G73" i="44"/>
  <c r="J114" i="44"/>
  <c r="I114" i="44"/>
  <c r="G244" i="44"/>
  <c r="J113" i="44"/>
  <c r="I113" i="44"/>
  <c r="G72" i="44"/>
  <c r="J112" i="44"/>
  <c r="I112" i="44"/>
  <c r="G243" i="44"/>
  <c r="J111" i="44"/>
  <c r="I111" i="44"/>
  <c r="G71" i="44"/>
  <c r="J110" i="44"/>
  <c r="I110" i="44"/>
  <c r="G70" i="44"/>
  <c r="J109" i="44"/>
  <c r="I109" i="44"/>
  <c r="G69" i="44"/>
  <c r="J108" i="44"/>
  <c r="I108" i="44"/>
  <c r="G242" i="44"/>
  <c r="J107" i="44"/>
  <c r="I107" i="44"/>
  <c r="G68" i="44"/>
  <c r="J106" i="44"/>
  <c r="I106" i="44"/>
  <c r="G241" i="44"/>
  <c r="J105" i="44"/>
  <c r="I105" i="44"/>
  <c r="G67" i="44"/>
  <c r="J104" i="44"/>
  <c r="I104" i="44"/>
  <c r="G240" i="44"/>
  <c r="J103" i="44"/>
  <c r="I103" i="44"/>
  <c r="G66" i="44"/>
  <c r="J102" i="44"/>
  <c r="I102" i="44"/>
  <c r="G65" i="44"/>
  <c r="J101" i="44"/>
  <c r="I101" i="44"/>
  <c r="G239" i="44"/>
  <c r="J100" i="44"/>
  <c r="I100" i="44"/>
  <c r="G238" i="44"/>
  <c r="J99" i="44"/>
  <c r="I99" i="44"/>
  <c r="G64" i="44"/>
  <c r="J98" i="44"/>
  <c r="I98" i="44"/>
  <c r="G63" i="44"/>
  <c r="J97" i="44"/>
  <c r="I97" i="44"/>
  <c r="G237" i="44"/>
  <c r="J96" i="44"/>
  <c r="I96" i="44"/>
  <c r="G236" i="44"/>
  <c r="J95" i="44"/>
  <c r="I95" i="44"/>
  <c r="G62" i="44"/>
  <c r="J94" i="44"/>
  <c r="I94" i="44"/>
  <c r="G61" i="44"/>
  <c r="J93" i="44"/>
  <c r="I93" i="44"/>
  <c r="G60" i="44"/>
  <c r="J92" i="44"/>
  <c r="I92" i="44"/>
  <c r="G59" i="44"/>
  <c r="J91" i="44"/>
  <c r="I91" i="44"/>
  <c r="G235" i="44"/>
  <c r="J90" i="44"/>
  <c r="I90" i="44"/>
  <c r="G58" i="44"/>
  <c r="J89" i="44"/>
  <c r="I89" i="44"/>
  <c r="G57" i="44"/>
  <c r="J88" i="44"/>
  <c r="I88" i="44"/>
  <c r="G56" i="44"/>
  <c r="J87" i="44"/>
  <c r="I87" i="44"/>
  <c r="G234" i="44"/>
  <c r="J86" i="44"/>
  <c r="I86" i="44"/>
  <c r="G233" i="44"/>
  <c r="J85" i="44"/>
  <c r="I85" i="44"/>
  <c r="G55" i="44"/>
  <c r="J84" i="44"/>
  <c r="I84" i="44"/>
  <c r="G232" i="44"/>
  <c r="J83" i="44"/>
  <c r="I83" i="44"/>
  <c r="G231" i="44"/>
  <c r="J82" i="44"/>
  <c r="I82" i="44"/>
  <c r="G230" i="44"/>
  <c r="J81" i="44"/>
  <c r="I81" i="44"/>
  <c r="G54" i="44"/>
  <c r="J80" i="44"/>
  <c r="I80" i="44"/>
  <c r="G229" i="44"/>
  <c r="J79" i="44"/>
  <c r="I79" i="44"/>
  <c r="G228" i="44"/>
  <c r="J78" i="44"/>
  <c r="I78" i="44"/>
  <c r="G227" i="44"/>
  <c r="J77" i="44"/>
  <c r="I77" i="44"/>
  <c r="G226" i="44"/>
  <c r="J76" i="44"/>
  <c r="I76" i="44"/>
  <c r="G225" i="44"/>
  <c r="J75" i="44"/>
  <c r="I75" i="44"/>
  <c r="G53" i="44"/>
  <c r="J74" i="44"/>
  <c r="I74" i="44"/>
  <c r="G224" i="44"/>
  <c r="J73" i="44"/>
  <c r="I73" i="44"/>
  <c r="G52" i="44"/>
  <c r="J72" i="44"/>
  <c r="I72" i="44"/>
  <c r="G51" i="44"/>
  <c r="J71" i="44"/>
  <c r="I71" i="44"/>
  <c r="G223" i="44"/>
  <c r="J70" i="44"/>
  <c r="I70" i="44"/>
  <c r="G222" i="44"/>
  <c r="J69" i="44"/>
  <c r="I69" i="44"/>
  <c r="G221" i="44"/>
  <c r="J68" i="44"/>
  <c r="I68" i="44"/>
  <c r="G220" i="44"/>
  <c r="J67" i="44"/>
  <c r="I67" i="44"/>
  <c r="G219" i="44"/>
  <c r="J66" i="44"/>
  <c r="I66" i="44"/>
  <c r="G218" i="44"/>
  <c r="J65" i="44"/>
  <c r="I65" i="44"/>
  <c r="G50" i="44"/>
  <c r="J64" i="44"/>
  <c r="I64" i="44"/>
  <c r="G49" i="44"/>
  <c r="J63" i="44"/>
  <c r="I63" i="44"/>
  <c r="G217" i="44"/>
  <c r="J62" i="44"/>
  <c r="I62" i="44"/>
  <c r="G48" i="44"/>
  <c r="J61" i="44"/>
  <c r="I61" i="44"/>
  <c r="G47" i="44"/>
  <c r="J60" i="44"/>
  <c r="I60" i="44"/>
  <c r="G46" i="44"/>
  <c r="J59" i="44"/>
  <c r="I59" i="44"/>
  <c r="G216" i="44"/>
  <c r="J58" i="44"/>
  <c r="I58" i="44"/>
  <c r="G45" i="44"/>
  <c r="J57" i="44"/>
  <c r="I57" i="44"/>
  <c r="G44" i="44"/>
  <c r="J56" i="44"/>
  <c r="I56" i="44"/>
  <c r="G342" i="44"/>
  <c r="J55" i="44"/>
  <c r="I55" i="44"/>
  <c r="G43" i="44"/>
  <c r="J54" i="44"/>
  <c r="I54" i="44"/>
  <c r="G42" i="44"/>
  <c r="J53" i="44"/>
  <c r="I53" i="44"/>
  <c r="G41" i="44"/>
  <c r="J52" i="44"/>
  <c r="I52" i="44"/>
  <c r="G40" i="44"/>
  <c r="J51" i="44"/>
  <c r="I51" i="44"/>
  <c r="G39" i="44"/>
  <c r="J50" i="44"/>
  <c r="I50" i="44"/>
  <c r="G38" i="44"/>
  <c r="J49" i="44"/>
  <c r="I49" i="44"/>
  <c r="G215" i="44"/>
  <c r="J48" i="44"/>
  <c r="I48" i="44"/>
  <c r="G214" i="44"/>
  <c r="J47" i="44"/>
  <c r="I47" i="44"/>
  <c r="G37" i="44"/>
  <c r="J46" i="44"/>
  <c r="I46" i="44"/>
  <c r="G36" i="44"/>
  <c r="J45" i="44"/>
  <c r="I45" i="44"/>
  <c r="G35" i="44"/>
  <c r="J44" i="44"/>
  <c r="I44" i="44"/>
  <c r="G34" i="44"/>
  <c r="J43" i="44"/>
  <c r="I43" i="44"/>
  <c r="G213" i="44"/>
  <c r="J42" i="44"/>
  <c r="I42" i="44"/>
  <c r="G33" i="44"/>
  <c r="J41" i="44"/>
  <c r="I41" i="44"/>
  <c r="G32" i="44"/>
  <c r="J40" i="44"/>
  <c r="I40" i="44"/>
  <c r="G212" i="44"/>
  <c r="J39" i="44"/>
  <c r="I39" i="44"/>
  <c r="G31" i="44"/>
  <c r="J38" i="44"/>
  <c r="I38" i="44"/>
  <c r="G30" i="44"/>
  <c r="J37" i="44"/>
  <c r="I37" i="44"/>
  <c r="G29" i="44"/>
  <c r="J36" i="44"/>
  <c r="I36" i="44"/>
  <c r="G28" i="44"/>
  <c r="J35" i="44"/>
  <c r="I35" i="44"/>
  <c r="G27" i="44"/>
  <c r="J34" i="44"/>
  <c r="I34" i="44"/>
  <c r="G26" i="44"/>
  <c r="J33" i="44"/>
  <c r="I33" i="44"/>
  <c r="G25" i="44"/>
  <c r="J32" i="44"/>
  <c r="I32" i="44"/>
  <c r="G24" i="44"/>
  <c r="J31" i="44"/>
  <c r="I31" i="44"/>
  <c r="G211" i="44"/>
  <c r="J30" i="44"/>
  <c r="I30" i="44"/>
  <c r="G210" i="44"/>
  <c r="J29" i="44"/>
  <c r="I29" i="44"/>
  <c r="G209" i="44"/>
  <c r="J28" i="44"/>
  <c r="I28" i="44"/>
  <c r="G23" i="44"/>
  <c r="J27" i="44"/>
  <c r="I27" i="44"/>
  <c r="G208" i="44"/>
  <c r="J26" i="44"/>
  <c r="I26" i="44"/>
  <c r="G22" i="44"/>
  <c r="J25" i="44"/>
  <c r="I25" i="44"/>
  <c r="G21" i="44"/>
  <c r="J24" i="44"/>
  <c r="I24" i="44"/>
  <c r="G20" i="44"/>
  <c r="J23" i="44"/>
  <c r="I23" i="44"/>
  <c r="G19" i="44"/>
  <c r="J22" i="44"/>
  <c r="I22" i="44"/>
  <c r="G207" i="44"/>
  <c r="J21" i="44"/>
  <c r="I21" i="44"/>
  <c r="G18" i="44"/>
  <c r="J20" i="44"/>
  <c r="I20" i="44"/>
  <c r="G17" i="44"/>
  <c r="J19" i="44"/>
  <c r="I19" i="44"/>
  <c r="G16" i="44"/>
  <c r="J18" i="44"/>
  <c r="I18" i="44"/>
  <c r="G15" i="44"/>
  <c r="J17" i="44"/>
  <c r="I17" i="44"/>
  <c r="G14" i="44"/>
  <c r="J16" i="44"/>
  <c r="I16" i="44"/>
  <c r="G13" i="44"/>
  <c r="J15" i="44"/>
  <c r="I15" i="44"/>
  <c r="G12" i="44"/>
  <c r="J14" i="44"/>
  <c r="I14" i="44"/>
  <c r="G206" i="44"/>
  <c r="J13" i="44"/>
  <c r="I13" i="44"/>
  <c r="G11" i="44"/>
  <c r="J12" i="44"/>
  <c r="I12" i="44"/>
  <c r="G205" i="44"/>
  <c r="J11" i="44"/>
  <c r="I11" i="44"/>
  <c r="G10" i="44"/>
  <c r="J10" i="44"/>
  <c r="I10" i="44"/>
  <c r="G9" i="44"/>
  <c r="J9" i="44"/>
  <c r="I9" i="44"/>
  <c r="G8" i="44"/>
  <c r="J8" i="44"/>
  <c r="I8" i="44"/>
  <c r="G7" i="44"/>
  <c r="J7" i="44"/>
  <c r="I7" i="44"/>
  <c r="G204" i="44"/>
  <c r="A7" i="44"/>
  <c r="A8" i="44" s="1"/>
  <c r="A9" i="44" s="1"/>
  <c r="A10" i="44" s="1"/>
  <c r="A11" i="44" s="1"/>
  <c r="A12" i="44" s="1"/>
  <c r="A13" i="44" s="1"/>
  <c r="A14" i="44" s="1"/>
  <c r="A15" i="44" s="1"/>
  <c r="A16" i="44" s="1"/>
  <c r="A17" i="44" s="1"/>
  <c r="A18" i="44" s="1"/>
  <c r="A19" i="44" s="1"/>
  <c r="A20" i="44" s="1"/>
  <c r="A21" i="44" s="1"/>
  <c r="A22" i="44" s="1"/>
  <c r="A23" i="44" s="1"/>
  <c r="A24" i="44" s="1"/>
  <c r="A25" i="44" s="1"/>
  <c r="A26" i="44" s="1"/>
  <c r="A27" i="44" s="1"/>
  <c r="A28" i="44" s="1"/>
  <c r="A29" i="44" s="1"/>
  <c r="A30" i="44" s="1"/>
  <c r="A31" i="44" s="1"/>
  <c r="A32" i="44" s="1"/>
  <c r="A33" i="44" s="1"/>
  <c r="A34" i="44" s="1"/>
  <c r="A35" i="44" s="1"/>
  <c r="A36" i="44" s="1"/>
  <c r="A37" i="44" s="1"/>
  <c r="A38" i="44" s="1"/>
  <c r="A39" i="44" s="1"/>
  <c r="A40" i="44" s="1"/>
  <c r="A41" i="44" s="1"/>
  <c r="A42" i="44" s="1"/>
  <c r="A43" i="44" s="1"/>
  <c r="A44" i="44" s="1"/>
  <c r="A45" i="44" s="1"/>
  <c r="A46" i="44" s="1"/>
  <c r="A47" i="44" s="1"/>
  <c r="A48" i="44" s="1"/>
  <c r="A49" i="44" s="1"/>
  <c r="A50" i="44" s="1"/>
  <c r="A51" i="44" s="1"/>
  <c r="A52" i="44" s="1"/>
  <c r="A53" i="44" s="1"/>
  <c r="A54" i="44" s="1"/>
  <c r="A55" i="44" s="1"/>
  <c r="A56" i="44" s="1"/>
  <c r="A57" i="44" s="1"/>
  <c r="A58" i="44" s="1"/>
  <c r="A59" i="44" s="1"/>
  <c r="A60" i="44" s="1"/>
  <c r="A61" i="44" s="1"/>
  <c r="A62" i="44" s="1"/>
  <c r="A63" i="44" s="1"/>
  <c r="A64" i="44" s="1"/>
  <c r="A65" i="44" s="1"/>
  <c r="A66" i="44" s="1"/>
  <c r="A67" i="44" s="1"/>
  <c r="A68" i="44" s="1"/>
  <c r="A69" i="44" s="1"/>
  <c r="A70" i="44" s="1"/>
  <c r="A71" i="44" s="1"/>
  <c r="A72" i="44" s="1"/>
  <c r="A73" i="44" s="1"/>
  <c r="A74" i="44" s="1"/>
  <c r="A75" i="44" s="1"/>
  <c r="A76" i="44" s="1"/>
  <c r="A77" i="44" s="1"/>
  <c r="A78" i="44" s="1"/>
  <c r="A79" i="44" s="1"/>
  <c r="A80" i="44" s="1"/>
  <c r="A81" i="44" s="1"/>
  <c r="A82" i="44" s="1"/>
  <c r="A83" i="44" s="1"/>
  <c r="A84" i="44" s="1"/>
  <c r="A85" i="44" s="1"/>
  <c r="A86" i="44" s="1"/>
  <c r="A87" i="44" s="1"/>
  <c r="A88" i="44" s="1"/>
  <c r="A89" i="44" s="1"/>
  <c r="A90" i="44" s="1"/>
  <c r="A91" i="44" s="1"/>
  <c r="A92" i="44" s="1"/>
  <c r="A93" i="44" s="1"/>
  <c r="A94" i="44" s="1"/>
  <c r="A95" i="44" s="1"/>
  <c r="A96" i="44" s="1"/>
  <c r="A97" i="44" s="1"/>
  <c r="A98" i="44" s="1"/>
  <c r="A99" i="44" s="1"/>
  <c r="A100" i="44" s="1"/>
  <c r="A101" i="44" s="1"/>
  <c r="A102" i="44" s="1"/>
  <c r="A103" i="44" s="1"/>
  <c r="A104" i="44" s="1"/>
  <c r="A105" i="44" s="1"/>
  <c r="A106" i="44" s="1"/>
  <c r="A107" i="44" s="1"/>
  <c r="A108" i="44" s="1"/>
  <c r="A109" i="44" s="1"/>
  <c r="A110" i="44" s="1"/>
  <c r="A111" i="44" s="1"/>
  <c r="A112" i="44" s="1"/>
  <c r="A113" i="44" s="1"/>
  <c r="A114" i="44" s="1"/>
  <c r="A115" i="44" s="1"/>
  <c r="A116" i="44" s="1"/>
  <c r="A117" i="44" s="1"/>
  <c r="A118" i="44" s="1"/>
  <c r="A119" i="44" s="1"/>
  <c r="A120" i="44" s="1"/>
  <c r="A121" i="44" s="1"/>
  <c r="A122" i="44" s="1"/>
  <c r="A123" i="44" s="1"/>
  <c r="A124" i="44" s="1"/>
  <c r="A125" i="44" s="1"/>
  <c r="A126" i="44" s="1"/>
  <c r="A127" i="44" s="1"/>
  <c r="A128" i="44" s="1"/>
  <c r="A129" i="44" s="1"/>
  <c r="A130" i="44" s="1"/>
  <c r="A131" i="44" s="1"/>
  <c r="A132" i="44" s="1"/>
  <c r="A133" i="44" s="1"/>
  <c r="A134" i="44" s="1"/>
  <c r="A135" i="44" s="1"/>
  <c r="A136" i="44" s="1"/>
  <c r="A137" i="44" s="1"/>
  <c r="A138" i="44" s="1"/>
  <c r="A139" i="44" s="1"/>
  <c r="A140" i="44" s="1"/>
  <c r="A141" i="44" s="1"/>
  <c r="A142" i="44" s="1"/>
  <c r="A143" i="44" s="1"/>
  <c r="A144" i="44" s="1"/>
  <c r="A145" i="44" s="1"/>
  <c r="A146" i="44" s="1"/>
  <c r="A147" i="44" s="1"/>
  <c r="A148" i="44" s="1"/>
  <c r="A149" i="44" s="1"/>
  <c r="A150" i="44" s="1"/>
  <c r="A151" i="44" s="1"/>
  <c r="A152" i="44" s="1"/>
  <c r="A153" i="44" s="1"/>
  <c r="A154" i="44" s="1"/>
  <c r="A155" i="44" s="1"/>
  <c r="A156" i="44" s="1"/>
  <c r="A157" i="44" s="1"/>
  <c r="A158" i="44" s="1"/>
  <c r="A159" i="44" s="1"/>
  <c r="A160" i="44" s="1"/>
  <c r="A161" i="44" s="1"/>
  <c r="A162" i="44" s="1"/>
  <c r="A163" i="44" s="1"/>
  <c r="A164" i="44" s="1"/>
  <c r="A165" i="44" s="1"/>
  <c r="A166" i="44" s="1"/>
  <c r="A167" i="44" s="1"/>
  <c r="A168" i="44" s="1"/>
  <c r="A169" i="44" s="1"/>
  <c r="A170" i="44" s="1"/>
  <c r="A171" i="44" s="1"/>
  <c r="A172" i="44" s="1"/>
  <c r="A173" i="44" s="1"/>
  <c r="A174" i="44" s="1"/>
  <c r="A175" i="44" s="1"/>
  <c r="A176" i="44" s="1"/>
  <c r="A177" i="44" s="1"/>
  <c r="A178" i="44" s="1"/>
  <c r="A179" i="44" s="1"/>
  <c r="A180" i="44" s="1"/>
  <c r="A181" i="44" s="1"/>
  <c r="A182" i="44" s="1"/>
  <c r="A183" i="44" s="1"/>
  <c r="A184" i="44" s="1"/>
  <c r="A185" i="44" s="1"/>
  <c r="A186" i="44" s="1"/>
  <c r="A187" i="44" s="1"/>
  <c r="A188" i="44" s="1"/>
  <c r="A189" i="44" s="1"/>
  <c r="A190" i="44" s="1"/>
  <c r="A191" i="44" s="1"/>
  <c r="A192" i="44" s="1"/>
  <c r="A193" i="44" s="1"/>
  <c r="A194" i="44" s="1"/>
  <c r="A195" i="44" s="1"/>
  <c r="A196" i="44" s="1"/>
  <c r="A197" i="44" s="1"/>
  <c r="A198" i="44" s="1"/>
  <c r="A199" i="44" s="1"/>
  <c r="A200" i="44" s="1"/>
  <c r="A201" i="44" s="1"/>
  <c r="A202" i="44" s="1"/>
  <c r="A203" i="44" s="1"/>
  <c r="A204" i="44" s="1"/>
  <c r="A205" i="44" s="1"/>
  <c r="A206" i="44" s="1"/>
  <c r="A207" i="44" s="1"/>
  <c r="A208" i="44" s="1"/>
  <c r="A209" i="44" s="1"/>
  <c r="A210" i="44" s="1"/>
  <c r="A211" i="44" s="1"/>
  <c r="A212" i="44" s="1"/>
  <c r="A213" i="44" s="1"/>
  <c r="A214" i="44" s="1"/>
  <c r="A215" i="44" s="1"/>
  <c r="A216" i="44" s="1"/>
  <c r="A217" i="44" s="1"/>
  <c r="A218" i="44" s="1"/>
  <c r="A219" i="44" s="1"/>
  <c r="A220" i="44" s="1"/>
  <c r="A221" i="44" s="1"/>
  <c r="A222" i="44" s="1"/>
  <c r="A223" i="44" s="1"/>
  <c r="A224" i="44" s="1"/>
  <c r="A225" i="44" s="1"/>
  <c r="A226" i="44" s="1"/>
  <c r="A227" i="44" s="1"/>
  <c r="A228" i="44" s="1"/>
  <c r="A229" i="44" s="1"/>
  <c r="A230" i="44" s="1"/>
  <c r="A231" i="44" s="1"/>
  <c r="A232" i="44" s="1"/>
  <c r="A233" i="44" s="1"/>
  <c r="A234" i="44" s="1"/>
  <c r="A235" i="44" s="1"/>
  <c r="A236" i="44" s="1"/>
  <c r="A237" i="44" s="1"/>
  <c r="A238" i="44" s="1"/>
  <c r="A239" i="44" s="1"/>
  <c r="A240" i="44" s="1"/>
  <c r="A241" i="44" s="1"/>
  <c r="A242" i="44" s="1"/>
  <c r="A243" i="44" s="1"/>
  <c r="A244" i="44" s="1"/>
  <c r="A245" i="44" s="1"/>
  <c r="A246" i="44" s="1"/>
  <c r="A247" i="44" s="1"/>
  <c r="A248" i="44" s="1"/>
  <c r="A249" i="44" s="1"/>
  <c r="A250" i="44" s="1"/>
  <c r="A251" i="44" s="1"/>
  <c r="A252" i="44" s="1"/>
  <c r="A253" i="44" s="1"/>
  <c r="A254" i="44" s="1"/>
  <c r="A255" i="44" s="1"/>
  <c r="A256" i="44" s="1"/>
  <c r="A257" i="44" s="1"/>
  <c r="A258" i="44" s="1"/>
  <c r="A259" i="44" s="1"/>
  <c r="A260" i="44" s="1"/>
  <c r="A261" i="44" s="1"/>
  <c r="A262" i="44" s="1"/>
  <c r="A263" i="44" s="1"/>
  <c r="A264" i="44" s="1"/>
  <c r="A265" i="44" s="1"/>
  <c r="A266" i="44" s="1"/>
  <c r="A267" i="44" s="1"/>
  <c r="A268" i="44" s="1"/>
  <c r="A269" i="44" s="1"/>
  <c r="A270" i="44" s="1"/>
  <c r="A271" i="44" s="1"/>
  <c r="A272" i="44" s="1"/>
  <c r="A273" i="44" s="1"/>
  <c r="A274" i="44" s="1"/>
  <c r="A275" i="44" s="1"/>
  <c r="A276" i="44" s="1"/>
  <c r="A277" i="44" s="1"/>
  <c r="A278" i="44" s="1"/>
  <c r="A279" i="44" s="1"/>
  <c r="A280" i="44" s="1"/>
  <c r="A281" i="44" s="1"/>
  <c r="A282" i="44" s="1"/>
  <c r="A283" i="44" s="1"/>
  <c r="A284" i="44" s="1"/>
  <c r="A285" i="44" s="1"/>
  <c r="A286" i="44" s="1"/>
  <c r="A287" i="44" s="1"/>
  <c r="A288" i="44" s="1"/>
  <c r="A289" i="44" s="1"/>
  <c r="A290" i="44" s="1"/>
  <c r="A291" i="44" s="1"/>
  <c r="A292" i="44" s="1"/>
  <c r="A293" i="44" s="1"/>
  <c r="A294" i="44" s="1"/>
  <c r="A295" i="44" s="1"/>
  <c r="A296" i="44" s="1"/>
  <c r="A297" i="44" s="1"/>
  <c r="A298" i="44" s="1"/>
  <c r="A299" i="44" s="1"/>
  <c r="A300" i="44" s="1"/>
  <c r="A301" i="44" s="1"/>
  <c r="A302" i="44" s="1"/>
  <c r="A303" i="44" s="1"/>
  <c r="A304" i="44" s="1"/>
  <c r="A305" i="44" s="1"/>
  <c r="A306" i="44" s="1"/>
  <c r="A307" i="44" s="1"/>
  <c r="A308" i="44" s="1"/>
  <c r="A309" i="44" s="1"/>
  <c r="A310" i="44" s="1"/>
  <c r="A311" i="44" s="1"/>
  <c r="A312" i="44" s="1"/>
  <c r="A313" i="44" s="1"/>
  <c r="A314" i="44" s="1"/>
  <c r="A315" i="44" s="1"/>
  <c r="A316" i="44" s="1"/>
  <c r="A317" i="44" s="1"/>
  <c r="A318" i="44" s="1"/>
  <c r="A319" i="44" s="1"/>
  <c r="A320" i="44" s="1"/>
  <c r="A321" i="44" s="1"/>
  <c r="A322" i="44" s="1"/>
  <c r="A323" i="44" s="1"/>
  <c r="A324" i="44" s="1"/>
  <c r="A325" i="44" s="1"/>
  <c r="A326" i="44" s="1"/>
  <c r="A327" i="44" s="1"/>
  <c r="A328" i="44" s="1"/>
  <c r="A329" i="44" s="1"/>
  <c r="A330" i="44" s="1"/>
  <c r="A331" i="44" s="1"/>
  <c r="A332" i="44" s="1"/>
  <c r="A333" i="44" s="1"/>
  <c r="A334" i="44" s="1"/>
  <c r="A335" i="44" s="1"/>
  <c r="A336" i="44" s="1"/>
  <c r="A337" i="44" s="1"/>
  <c r="A338" i="44" s="1"/>
  <c r="A339" i="44" s="1"/>
  <c r="A342" i="44" s="1"/>
  <c r="J6" i="44"/>
  <c r="I6" i="44"/>
  <c r="G6" i="44"/>
  <c r="J5" i="44"/>
  <c r="I5" i="44"/>
  <c r="G5" i="44"/>
  <c r="A5" i="44"/>
  <c r="J434" i="43"/>
  <c r="I434" i="43"/>
  <c r="G426" i="43"/>
  <c r="J433" i="43"/>
  <c r="I433" i="43"/>
  <c r="G425" i="43"/>
  <c r="J432" i="43"/>
  <c r="I432" i="43"/>
  <c r="G434" i="43"/>
  <c r="J431" i="43"/>
  <c r="I431" i="43"/>
  <c r="G433" i="43"/>
  <c r="J430" i="43"/>
  <c r="I430" i="43"/>
  <c r="G432" i="43"/>
  <c r="J429" i="43"/>
  <c r="I429" i="43"/>
  <c r="G424" i="43"/>
  <c r="J428" i="43"/>
  <c r="I428" i="43"/>
  <c r="G423" i="43"/>
  <c r="J427" i="43"/>
  <c r="I427" i="43"/>
  <c r="G431" i="43"/>
  <c r="J426" i="43"/>
  <c r="I426" i="43"/>
  <c r="G422" i="43"/>
  <c r="J425" i="43"/>
  <c r="I425" i="43"/>
  <c r="G421" i="43"/>
  <c r="J424" i="43"/>
  <c r="I424" i="43"/>
  <c r="G430" i="43"/>
  <c r="J423" i="43"/>
  <c r="I423" i="43"/>
  <c r="G420" i="43"/>
  <c r="J422" i="43"/>
  <c r="I422" i="43"/>
  <c r="G419" i="43"/>
  <c r="J421" i="43"/>
  <c r="I421" i="43"/>
  <c r="G429" i="43"/>
  <c r="J420" i="43"/>
  <c r="I420" i="43"/>
  <c r="G418" i="43"/>
  <c r="J419" i="43"/>
  <c r="I419" i="43"/>
  <c r="G417" i="43"/>
  <c r="J418" i="43"/>
  <c r="I418" i="43"/>
  <c r="G416" i="43"/>
  <c r="J417" i="43"/>
  <c r="I417" i="43"/>
  <c r="G428" i="43"/>
  <c r="J416" i="43"/>
  <c r="I416" i="43"/>
  <c r="G415" i="43"/>
  <c r="J415" i="43"/>
  <c r="I415" i="43"/>
  <c r="G414" i="43"/>
  <c r="J414" i="43"/>
  <c r="I414" i="43"/>
  <c r="G427" i="43"/>
  <c r="J409" i="43"/>
  <c r="I409" i="43"/>
  <c r="G409" i="43"/>
  <c r="J408" i="43"/>
  <c r="I408" i="43"/>
  <c r="G371" i="43"/>
  <c r="J407" i="43"/>
  <c r="I407" i="43"/>
  <c r="G370" i="43"/>
  <c r="J406" i="43"/>
  <c r="I406" i="43"/>
  <c r="G369" i="43"/>
  <c r="J405" i="43"/>
  <c r="I405" i="43"/>
  <c r="G368" i="43"/>
  <c r="J404" i="43"/>
  <c r="I404" i="43"/>
  <c r="G367" i="43"/>
  <c r="J403" i="43"/>
  <c r="I403" i="43"/>
  <c r="G366" i="43"/>
  <c r="J402" i="43"/>
  <c r="I402" i="43"/>
  <c r="G408" i="43"/>
  <c r="J401" i="43"/>
  <c r="I401" i="43"/>
  <c r="G407" i="43"/>
  <c r="J400" i="43"/>
  <c r="I400" i="43"/>
  <c r="G365" i="43"/>
  <c r="J399" i="43"/>
  <c r="I399" i="43"/>
  <c r="G406" i="43"/>
  <c r="J398" i="43"/>
  <c r="I398" i="43"/>
  <c r="G405" i="43"/>
  <c r="J397" i="43"/>
  <c r="I397" i="43"/>
  <c r="G404" i="43"/>
  <c r="J396" i="43"/>
  <c r="I396" i="43"/>
  <c r="G403" i="43"/>
  <c r="J395" i="43"/>
  <c r="I395" i="43"/>
  <c r="G364" i="43"/>
  <c r="J394" i="43"/>
  <c r="I394" i="43"/>
  <c r="G402" i="43"/>
  <c r="J393" i="43"/>
  <c r="I393" i="43"/>
  <c r="G363" i="43"/>
  <c r="J392" i="43"/>
  <c r="I392" i="43"/>
  <c r="G362" i="43"/>
  <c r="J391" i="43"/>
  <c r="I391" i="43"/>
  <c r="G401" i="43"/>
  <c r="J390" i="43"/>
  <c r="I390" i="43"/>
  <c r="G361" i="43"/>
  <c r="J389" i="43"/>
  <c r="I389" i="43"/>
  <c r="G400" i="43"/>
  <c r="J388" i="43"/>
  <c r="I388" i="43"/>
  <c r="G360" i="43"/>
  <c r="J387" i="43"/>
  <c r="I387" i="43"/>
  <c r="G359" i="43"/>
  <c r="J386" i="43"/>
  <c r="I386" i="43"/>
  <c r="G358" i="43"/>
  <c r="J385" i="43"/>
  <c r="I385" i="43"/>
  <c r="G357" i="43"/>
  <c r="J384" i="43"/>
  <c r="I384" i="43"/>
  <c r="G356" i="43"/>
  <c r="J383" i="43"/>
  <c r="I383" i="43"/>
  <c r="G399" i="43"/>
  <c r="J382" i="43"/>
  <c r="I382" i="43"/>
  <c r="G355" i="43"/>
  <c r="J381" i="43"/>
  <c r="I381" i="43"/>
  <c r="G354" i="43"/>
  <c r="J380" i="43"/>
  <c r="I380" i="43"/>
  <c r="G398" i="43"/>
  <c r="J379" i="43"/>
  <c r="I379" i="43"/>
  <c r="G353" i="43"/>
  <c r="J378" i="43"/>
  <c r="I378" i="43"/>
  <c r="G397" i="43"/>
  <c r="J377" i="43"/>
  <c r="I377" i="43"/>
  <c r="G396" i="43"/>
  <c r="J376" i="43"/>
  <c r="I376" i="43"/>
  <c r="G352" i="43"/>
  <c r="J375" i="43"/>
  <c r="I375" i="43"/>
  <c r="G351" i="43"/>
  <c r="J374" i="43"/>
  <c r="I374" i="43"/>
  <c r="G350" i="43"/>
  <c r="J373" i="43"/>
  <c r="I373" i="43"/>
  <c r="G349" i="43"/>
  <c r="J372" i="43"/>
  <c r="I372" i="43"/>
  <c r="G395" i="43"/>
  <c r="J371" i="43"/>
  <c r="I371" i="43"/>
  <c r="G348" i="43"/>
  <c r="J370" i="43"/>
  <c r="I370" i="43"/>
  <c r="G394" i="43"/>
  <c r="J369" i="43"/>
  <c r="I369" i="43"/>
  <c r="G347" i="43"/>
  <c r="J368" i="43"/>
  <c r="I368" i="43"/>
  <c r="G393" i="43"/>
  <c r="A368" i="43"/>
  <c r="A369" i="43" s="1"/>
  <c r="A370" i="43" s="1"/>
  <c r="A371" i="43" s="1"/>
  <c r="A372" i="43" s="1"/>
  <c r="A373" i="43" s="1"/>
  <c r="A374" i="43" s="1"/>
  <c r="A375" i="43" s="1"/>
  <c r="A376" i="43" s="1"/>
  <c r="A377" i="43" s="1"/>
  <c r="A378" i="43" s="1"/>
  <c r="A379" i="43" s="1"/>
  <c r="A380" i="43" s="1"/>
  <c r="A381" i="43" s="1"/>
  <c r="A382" i="43" s="1"/>
  <c r="A383" i="43" s="1"/>
  <c r="A384" i="43" s="1"/>
  <c r="A385" i="43" s="1"/>
  <c r="A386" i="43" s="1"/>
  <c r="A387" i="43" s="1"/>
  <c r="A388" i="43" s="1"/>
  <c r="A389" i="43" s="1"/>
  <c r="A390" i="43" s="1"/>
  <c r="A391" i="43" s="1"/>
  <c r="A392" i="43" s="1"/>
  <c r="A393" i="43" s="1"/>
  <c r="A394" i="43" s="1"/>
  <c r="A395" i="43" s="1"/>
  <c r="A396" i="43" s="1"/>
  <c r="A397" i="43" s="1"/>
  <c r="A398" i="43" s="1"/>
  <c r="A399" i="43" s="1"/>
  <c r="A400" i="43" s="1"/>
  <c r="A401" i="43" s="1"/>
  <c r="A402" i="43" s="1"/>
  <c r="A403" i="43" s="1"/>
  <c r="A404" i="43" s="1"/>
  <c r="J367" i="43"/>
  <c r="I367" i="43"/>
  <c r="G392" i="43"/>
  <c r="J366" i="43"/>
  <c r="I366" i="43"/>
  <c r="G391" i="43"/>
  <c r="J365" i="43"/>
  <c r="I365" i="43"/>
  <c r="G346" i="43"/>
  <c r="J364" i="43"/>
  <c r="I364" i="43"/>
  <c r="G345" i="43"/>
  <c r="J363" i="43"/>
  <c r="I363" i="43"/>
  <c r="G344" i="43"/>
  <c r="J362" i="43"/>
  <c r="I362" i="43"/>
  <c r="G390" i="43"/>
  <c r="J361" i="43"/>
  <c r="I361" i="43"/>
  <c r="G389" i="43"/>
  <c r="J360" i="43"/>
  <c r="I360" i="43"/>
  <c r="G388" i="43"/>
  <c r="J359" i="43"/>
  <c r="I359" i="43"/>
  <c r="G343" i="43"/>
  <c r="J358" i="43"/>
  <c r="I358" i="43"/>
  <c r="G342" i="43"/>
  <c r="J357" i="43"/>
  <c r="I357" i="43"/>
  <c r="G387" i="43"/>
  <c r="J356" i="43"/>
  <c r="I356" i="43"/>
  <c r="G341" i="43"/>
  <c r="J355" i="43"/>
  <c r="I355" i="43"/>
  <c r="G340" i="43"/>
  <c r="J354" i="43"/>
  <c r="I354" i="43"/>
  <c r="G339" i="43"/>
  <c r="J353" i="43"/>
  <c r="I353" i="43"/>
  <c r="G338" i="43"/>
  <c r="J352" i="43"/>
  <c r="I352" i="43"/>
  <c r="G386" i="43"/>
  <c r="J351" i="43"/>
  <c r="I351" i="43"/>
  <c r="G385" i="43"/>
  <c r="J350" i="43"/>
  <c r="I350" i="43"/>
  <c r="G337" i="43"/>
  <c r="J349" i="43"/>
  <c r="I349" i="43"/>
  <c r="G384" i="43"/>
  <c r="J348" i="43"/>
  <c r="I348" i="43"/>
  <c r="G383" i="43"/>
  <c r="J347" i="43"/>
  <c r="I347" i="43"/>
  <c r="G382" i="43"/>
  <c r="J346" i="43"/>
  <c r="I346" i="43"/>
  <c r="G381" i="43"/>
  <c r="J345" i="43"/>
  <c r="I345" i="43"/>
  <c r="G380" i="43"/>
  <c r="J344" i="43"/>
  <c r="I344" i="43"/>
  <c r="G336" i="43"/>
  <c r="J343" i="43"/>
  <c r="I343" i="43"/>
  <c r="G335" i="43"/>
  <c r="J342" i="43"/>
  <c r="I342" i="43"/>
  <c r="G379" i="43"/>
  <c r="J341" i="43"/>
  <c r="I341" i="43"/>
  <c r="G378" i="43"/>
  <c r="J340" i="43"/>
  <c r="I340" i="43"/>
  <c r="G377" i="43"/>
  <c r="J339" i="43"/>
  <c r="I339" i="43"/>
  <c r="G376" i="43"/>
  <c r="J338" i="43"/>
  <c r="I338" i="43"/>
  <c r="G334" i="43"/>
  <c r="J337" i="43"/>
  <c r="I337" i="43"/>
  <c r="G333" i="43"/>
  <c r="J336" i="43"/>
  <c r="I336" i="43"/>
  <c r="G332" i="43"/>
  <c r="J335" i="43"/>
  <c r="I335" i="43"/>
  <c r="G331" i="43"/>
  <c r="J334" i="43"/>
  <c r="I334" i="43"/>
  <c r="G330" i="43"/>
  <c r="J333" i="43"/>
  <c r="I333" i="43"/>
  <c r="G375" i="43"/>
  <c r="J332" i="43"/>
  <c r="I332" i="43"/>
  <c r="G329" i="43"/>
  <c r="J331" i="43"/>
  <c r="I331" i="43"/>
  <c r="G328" i="43"/>
  <c r="J330" i="43"/>
  <c r="I330" i="43"/>
  <c r="G327" i="43"/>
  <c r="J329" i="43"/>
  <c r="I329" i="43"/>
  <c r="G326" i="43"/>
  <c r="J328" i="43"/>
  <c r="I328" i="43"/>
  <c r="G325" i="43"/>
  <c r="J327" i="43"/>
  <c r="I327" i="43"/>
  <c r="G324" i="43"/>
  <c r="J326" i="43"/>
  <c r="I326" i="43"/>
  <c r="G323" i="43"/>
  <c r="J325" i="43"/>
  <c r="I325" i="43"/>
  <c r="G322" i="43"/>
  <c r="J324" i="43"/>
  <c r="I324" i="43"/>
  <c r="G321" i="43"/>
  <c r="J323" i="43"/>
  <c r="I323" i="43"/>
  <c r="G320" i="43"/>
  <c r="J322" i="43"/>
  <c r="I322" i="43"/>
  <c r="G319" i="43"/>
  <c r="J321" i="43"/>
  <c r="I321" i="43"/>
  <c r="G374" i="43"/>
  <c r="J320" i="43"/>
  <c r="I320" i="43"/>
  <c r="G373" i="43"/>
  <c r="A320" i="43"/>
  <c r="A321" i="43" s="1"/>
  <c r="A322" i="43" s="1"/>
  <c r="A323" i="43" s="1"/>
  <c r="A324" i="43" s="1"/>
  <c r="A325" i="43" s="1"/>
  <c r="A326" i="43" s="1"/>
  <c r="A327" i="43" s="1"/>
  <c r="A328" i="43" s="1"/>
  <c r="A329" i="43" s="1"/>
  <c r="A330" i="43" s="1"/>
  <c r="A331" i="43" s="1"/>
  <c r="A332" i="43" s="1"/>
  <c r="A333" i="43" s="1"/>
  <c r="A334" i="43" s="1"/>
  <c r="A335" i="43" s="1"/>
  <c r="A336" i="43" s="1"/>
  <c r="A337" i="43" s="1"/>
  <c r="A338" i="43" s="1"/>
  <c r="A339" i="43" s="1"/>
  <c r="A340" i="43" s="1"/>
  <c r="A341" i="43" s="1"/>
  <c r="A342" i="43" s="1"/>
  <c r="A343" i="43" s="1"/>
  <c r="A344" i="43" s="1"/>
  <c r="A345" i="43" s="1"/>
  <c r="A346" i="43" s="1"/>
  <c r="A347" i="43" s="1"/>
  <c r="A348" i="43" s="1"/>
  <c r="A349" i="43" s="1"/>
  <c r="A350" i="43" s="1"/>
  <c r="A351" i="43" s="1"/>
  <c r="A352" i="43" s="1"/>
  <c r="A353" i="43" s="1"/>
  <c r="A354" i="43" s="1"/>
  <c r="A355" i="43" s="1"/>
  <c r="A356" i="43" s="1"/>
  <c r="A357" i="43" s="1"/>
  <c r="A358" i="43" s="1"/>
  <c r="A359" i="43" s="1"/>
  <c r="A360" i="43" s="1"/>
  <c r="A361" i="43" s="1"/>
  <c r="A362" i="43" s="1"/>
  <c r="A363" i="43" s="1"/>
  <c r="A364" i="43" s="1"/>
  <c r="A365" i="43" s="1"/>
  <c r="A366" i="43" s="1"/>
  <c r="A367" i="43" s="1"/>
  <c r="J319" i="43"/>
  <c r="I319" i="43"/>
  <c r="G372" i="43"/>
  <c r="J314" i="43"/>
  <c r="I314" i="43"/>
  <c r="G314" i="43"/>
  <c r="J313" i="43"/>
  <c r="I313" i="43"/>
  <c r="G187" i="43"/>
  <c r="J312" i="43"/>
  <c r="I312" i="43"/>
  <c r="G186" i="43"/>
  <c r="J311" i="43"/>
  <c r="I311" i="43"/>
  <c r="G313" i="43"/>
  <c r="J310" i="43"/>
  <c r="I310" i="43"/>
  <c r="G312" i="43"/>
  <c r="J309" i="43"/>
  <c r="I309" i="43"/>
  <c r="G185" i="43"/>
  <c r="J308" i="43"/>
  <c r="I308" i="43"/>
  <c r="G184" i="43"/>
  <c r="J307" i="43"/>
  <c r="I307" i="43"/>
  <c r="G311" i="43"/>
  <c r="J306" i="43"/>
  <c r="I306" i="43"/>
  <c r="G183" i="43"/>
  <c r="J305" i="43"/>
  <c r="I305" i="43"/>
  <c r="G182" i="43"/>
  <c r="J304" i="43"/>
  <c r="I304" i="43"/>
  <c r="G310" i="43"/>
  <c r="J303" i="43"/>
  <c r="I303" i="43"/>
  <c r="G309" i="43"/>
  <c r="J302" i="43"/>
  <c r="I302" i="43"/>
  <c r="G181" i="43"/>
  <c r="J301" i="43"/>
  <c r="I301" i="43"/>
  <c r="G308" i="43"/>
  <c r="J300" i="43"/>
  <c r="I300" i="43"/>
  <c r="G180" i="43"/>
  <c r="J299" i="43"/>
  <c r="I299" i="43"/>
  <c r="G307" i="43"/>
  <c r="J298" i="43"/>
  <c r="I298" i="43"/>
  <c r="G306" i="43"/>
  <c r="J297" i="43"/>
  <c r="I297" i="43"/>
  <c r="G305" i="43"/>
  <c r="J296" i="43"/>
  <c r="I296" i="43"/>
  <c r="G304" i="43"/>
  <c r="J295" i="43"/>
  <c r="I295" i="43"/>
  <c r="G179" i="43"/>
  <c r="J294" i="43"/>
  <c r="I294" i="43"/>
  <c r="G178" i="43"/>
  <c r="J293" i="43"/>
  <c r="I293" i="43"/>
  <c r="G177" i="43"/>
  <c r="J292" i="43"/>
  <c r="I292" i="43"/>
  <c r="G176" i="43"/>
  <c r="J291" i="43"/>
  <c r="I291" i="43"/>
  <c r="G175" i="43"/>
  <c r="J290" i="43"/>
  <c r="I290" i="43"/>
  <c r="G303" i="43"/>
  <c r="J289" i="43"/>
  <c r="I289" i="43"/>
  <c r="G302" i="43"/>
  <c r="J288" i="43"/>
  <c r="I288" i="43"/>
  <c r="G301" i="43"/>
  <c r="J287" i="43"/>
  <c r="I287" i="43"/>
  <c r="G300" i="43"/>
  <c r="J286" i="43"/>
  <c r="I286" i="43"/>
  <c r="G299" i="43"/>
  <c r="J285" i="43"/>
  <c r="I285" i="43"/>
  <c r="G298" i="43"/>
  <c r="J284" i="43"/>
  <c r="I284" i="43"/>
  <c r="G174" i="43"/>
  <c r="J283" i="43"/>
  <c r="I283" i="43"/>
  <c r="G173" i="43"/>
  <c r="J282" i="43"/>
  <c r="I282" i="43"/>
  <c r="G172" i="43"/>
  <c r="J281" i="43"/>
  <c r="I281" i="43"/>
  <c r="G171" i="43"/>
  <c r="J280" i="43"/>
  <c r="I280" i="43"/>
  <c r="G297" i="43"/>
  <c r="J279" i="43"/>
  <c r="I279" i="43"/>
  <c r="G296" i="43"/>
  <c r="J278" i="43"/>
  <c r="I278" i="43"/>
  <c r="G170" i="43"/>
  <c r="J277" i="43"/>
  <c r="I277" i="43"/>
  <c r="G169" i="43"/>
  <c r="J276" i="43"/>
  <c r="I276" i="43"/>
  <c r="G168" i="43"/>
  <c r="J275" i="43"/>
  <c r="I275" i="43"/>
  <c r="G167" i="43"/>
  <c r="J274" i="43"/>
  <c r="I274" i="43"/>
  <c r="G295" i="43"/>
  <c r="J273" i="43"/>
  <c r="I273" i="43"/>
  <c r="G294" i="43"/>
  <c r="J272" i="43"/>
  <c r="I272" i="43"/>
  <c r="G166" i="43"/>
  <c r="J271" i="43"/>
  <c r="I271" i="43"/>
  <c r="G165" i="43"/>
  <c r="J270" i="43"/>
  <c r="I270" i="43"/>
  <c r="G293" i="43"/>
  <c r="J269" i="43"/>
  <c r="I269" i="43"/>
  <c r="G164" i="43"/>
  <c r="J268" i="43"/>
  <c r="I268" i="43"/>
  <c r="G163" i="43"/>
  <c r="J267" i="43"/>
  <c r="I267" i="43"/>
  <c r="G162" i="43"/>
  <c r="J266" i="43"/>
  <c r="I266" i="43"/>
  <c r="G292" i="43"/>
  <c r="J265" i="43"/>
  <c r="I265" i="43"/>
  <c r="G291" i="43"/>
  <c r="J264" i="43"/>
  <c r="I264" i="43"/>
  <c r="G161" i="43"/>
  <c r="J263" i="43"/>
  <c r="I263" i="43"/>
  <c r="G160" i="43"/>
  <c r="J262" i="43"/>
  <c r="I262" i="43"/>
  <c r="G290" i="43"/>
  <c r="J261" i="43"/>
  <c r="I261" i="43"/>
  <c r="G159" i="43"/>
  <c r="J260" i="43"/>
  <c r="I260" i="43"/>
  <c r="G158" i="43"/>
  <c r="J259" i="43"/>
  <c r="I259" i="43"/>
  <c r="G157" i="43"/>
  <c r="J258" i="43"/>
  <c r="I258" i="43"/>
  <c r="G156" i="43"/>
  <c r="J257" i="43"/>
  <c r="I257" i="43"/>
  <c r="G155" i="43"/>
  <c r="J256" i="43"/>
  <c r="I256" i="43"/>
  <c r="G154" i="43"/>
  <c r="J255" i="43"/>
  <c r="I255" i="43"/>
  <c r="G153" i="43"/>
  <c r="J254" i="43"/>
  <c r="I254" i="43"/>
  <c r="G289" i="43"/>
  <c r="J253" i="43"/>
  <c r="I253" i="43"/>
  <c r="G288" i="43"/>
  <c r="J252" i="43"/>
  <c r="I252" i="43"/>
  <c r="G287" i="43"/>
  <c r="J251" i="43"/>
  <c r="I251" i="43"/>
  <c r="G286" i="43"/>
  <c r="J250" i="43"/>
  <c r="I250" i="43"/>
  <c r="G152" i="43"/>
  <c r="J249" i="43"/>
  <c r="I249" i="43"/>
  <c r="G151" i="43"/>
  <c r="J248" i="43"/>
  <c r="I248" i="43"/>
  <c r="G150" i="43"/>
  <c r="J247" i="43"/>
  <c r="I247" i="43"/>
  <c r="G285" i="43"/>
  <c r="J246" i="43"/>
  <c r="I246" i="43"/>
  <c r="G149" i="43"/>
  <c r="J245" i="43"/>
  <c r="I245" i="43"/>
  <c r="G148" i="43"/>
  <c r="J244" i="43"/>
  <c r="I244" i="43"/>
  <c r="G147" i="43"/>
  <c r="J243" i="43"/>
  <c r="I243" i="43"/>
  <c r="G284" i="43"/>
  <c r="J242" i="43"/>
  <c r="I242" i="43"/>
  <c r="G146" i="43"/>
  <c r="J241" i="43"/>
  <c r="I241" i="43"/>
  <c r="G145" i="43"/>
  <c r="J240" i="43"/>
  <c r="I240" i="43"/>
  <c r="G283" i="43"/>
  <c r="J239" i="43"/>
  <c r="I239" i="43"/>
  <c r="G144" i="43"/>
  <c r="J238" i="43"/>
  <c r="I238" i="43"/>
  <c r="G282" i="43"/>
  <c r="J237" i="43"/>
  <c r="I237" i="43"/>
  <c r="G143" i="43"/>
  <c r="J236" i="43"/>
  <c r="I236" i="43"/>
  <c r="G281" i="43"/>
  <c r="J235" i="43"/>
  <c r="I235" i="43"/>
  <c r="G280" i="43"/>
  <c r="J234" i="43"/>
  <c r="I234" i="43"/>
  <c r="G279" i="43"/>
  <c r="J233" i="43"/>
  <c r="I233" i="43"/>
  <c r="G142" i="43"/>
  <c r="J232" i="43"/>
  <c r="I232" i="43"/>
  <c r="G141" i="43"/>
  <c r="J231" i="43"/>
  <c r="I231" i="43"/>
  <c r="G278" i="43"/>
  <c r="J230" i="43"/>
  <c r="I230" i="43"/>
  <c r="G140" i="43"/>
  <c r="J229" i="43"/>
  <c r="I229" i="43"/>
  <c r="G277" i="43"/>
  <c r="J228" i="43"/>
  <c r="I228" i="43"/>
  <c r="G139" i="43"/>
  <c r="J227" i="43"/>
  <c r="I227" i="43"/>
  <c r="G138" i="43"/>
  <c r="J226" i="43"/>
  <c r="I226" i="43"/>
  <c r="G137" i="43"/>
  <c r="J225" i="43"/>
  <c r="I225" i="43"/>
  <c r="G136" i="43"/>
  <c r="J224" i="43"/>
  <c r="I224" i="43"/>
  <c r="G135" i="43"/>
  <c r="J223" i="43"/>
  <c r="I223" i="43"/>
  <c r="G134" i="43"/>
  <c r="J222" i="43"/>
  <c r="I222" i="43"/>
  <c r="G276" i="43"/>
  <c r="J221" i="43"/>
  <c r="I221" i="43"/>
  <c r="G133" i="43"/>
  <c r="J220" i="43"/>
  <c r="I220" i="43"/>
  <c r="G275" i="43"/>
  <c r="J219" i="43"/>
  <c r="I219" i="43"/>
  <c r="G274" i="43"/>
  <c r="J218" i="43"/>
  <c r="I218" i="43"/>
  <c r="G132" i="43"/>
  <c r="J217" i="43"/>
  <c r="I217" i="43"/>
  <c r="G131" i="43"/>
  <c r="J216" i="43"/>
  <c r="I216" i="43"/>
  <c r="G273" i="43"/>
  <c r="J215" i="43"/>
  <c r="I215" i="43"/>
  <c r="G272" i="43"/>
  <c r="J214" i="43"/>
  <c r="I214" i="43"/>
  <c r="G130" i="43"/>
  <c r="J213" i="43"/>
  <c r="I213" i="43"/>
  <c r="G129" i="43"/>
  <c r="J212" i="43"/>
  <c r="I212" i="43"/>
  <c r="G271" i="43"/>
  <c r="J211" i="43"/>
  <c r="I211" i="43"/>
  <c r="G128" i="43"/>
  <c r="J210" i="43"/>
  <c r="I210" i="43"/>
  <c r="G270" i="43"/>
  <c r="J209" i="43"/>
  <c r="I209" i="43"/>
  <c r="G127" i="43"/>
  <c r="J208" i="43"/>
  <c r="I208" i="43"/>
  <c r="G126" i="43"/>
  <c r="J207" i="43"/>
  <c r="I207" i="43"/>
  <c r="G125" i="43"/>
  <c r="J206" i="43"/>
  <c r="I206" i="43"/>
  <c r="G124" i="43"/>
  <c r="J205" i="43"/>
  <c r="I205" i="43"/>
  <c r="G269" i="43"/>
  <c r="J204" i="43"/>
  <c r="I204" i="43"/>
  <c r="G268" i="43"/>
  <c r="J203" i="43"/>
  <c r="I203" i="43"/>
  <c r="G267" i="43"/>
  <c r="J202" i="43"/>
  <c r="I202" i="43"/>
  <c r="G123" i="43"/>
  <c r="J201" i="43"/>
  <c r="I201" i="43"/>
  <c r="G266" i="43"/>
  <c r="J200" i="43"/>
  <c r="I200" i="43"/>
  <c r="G122" i="43"/>
  <c r="J199" i="43"/>
  <c r="I199" i="43"/>
  <c r="G121" i="43"/>
  <c r="J198" i="43"/>
  <c r="I198" i="43"/>
  <c r="G120" i="43"/>
  <c r="J197" i="43"/>
  <c r="I197" i="43"/>
  <c r="G265" i="43"/>
  <c r="J196" i="43"/>
  <c r="I196" i="43"/>
  <c r="G119" i="43"/>
  <c r="J195" i="43"/>
  <c r="I195" i="43"/>
  <c r="G118" i="43"/>
  <c r="J194" i="43"/>
  <c r="I194" i="43"/>
  <c r="G117" i="43"/>
  <c r="J193" i="43"/>
  <c r="I193" i="43"/>
  <c r="G116" i="43"/>
  <c r="J192" i="43"/>
  <c r="I192" i="43"/>
  <c r="G115" i="43"/>
  <c r="J191" i="43"/>
  <c r="I191" i="43"/>
  <c r="G264" i="43"/>
  <c r="J190" i="43"/>
  <c r="I190" i="43"/>
  <c r="G114" i="43"/>
  <c r="J189" i="43"/>
  <c r="I189" i="43"/>
  <c r="G113" i="43"/>
  <c r="J188" i="43"/>
  <c r="I188" i="43"/>
  <c r="G263" i="43"/>
  <c r="J187" i="43"/>
  <c r="I187" i="43"/>
  <c r="G262" i="43"/>
  <c r="J186" i="43"/>
  <c r="I186" i="43"/>
  <c r="G261" i="43"/>
  <c r="J185" i="43"/>
  <c r="I185" i="43"/>
  <c r="G112" i="43"/>
  <c r="J184" i="43"/>
  <c r="I184" i="43"/>
  <c r="G111" i="43"/>
  <c r="J183" i="43"/>
  <c r="I183" i="43"/>
  <c r="G260" i="43"/>
  <c r="J182" i="43"/>
  <c r="I182" i="43"/>
  <c r="G110" i="43"/>
  <c r="J181" i="43"/>
  <c r="I181" i="43"/>
  <c r="G259" i="43"/>
  <c r="J180" i="43"/>
  <c r="I180" i="43"/>
  <c r="G109" i="43"/>
  <c r="J179" i="43"/>
  <c r="I179" i="43"/>
  <c r="G108" i="43"/>
  <c r="J178" i="43"/>
  <c r="I178" i="43"/>
  <c r="G258" i="43"/>
  <c r="J177" i="43"/>
  <c r="I177" i="43"/>
  <c r="G257" i="43"/>
  <c r="J176" i="43"/>
  <c r="I176" i="43"/>
  <c r="G256" i="43"/>
  <c r="J175" i="43"/>
  <c r="I175" i="43"/>
  <c r="G255" i="43"/>
  <c r="J174" i="43"/>
  <c r="I174" i="43"/>
  <c r="G107" i="43"/>
  <c r="J173" i="43"/>
  <c r="I173" i="43"/>
  <c r="G106" i="43"/>
  <c r="J172" i="43"/>
  <c r="I172" i="43"/>
  <c r="G254" i="43"/>
  <c r="J171" i="43"/>
  <c r="I171" i="43"/>
  <c r="G253" i="43"/>
  <c r="J170" i="43"/>
  <c r="I170" i="43"/>
  <c r="G105" i="43"/>
  <c r="J169" i="43"/>
  <c r="I169" i="43"/>
  <c r="G104" i="43"/>
  <c r="J168" i="43"/>
  <c r="I168" i="43"/>
  <c r="G103" i="43"/>
  <c r="J167" i="43"/>
  <c r="I167" i="43"/>
  <c r="G252" i="43"/>
  <c r="J166" i="43"/>
  <c r="I166" i="43"/>
  <c r="G102" i="43"/>
  <c r="J165" i="43"/>
  <c r="I165" i="43"/>
  <c r="G251" i="43"/>
  <c r="J164" i="43"/>
  <c r="I164" i="43"/>
  <c r="G250" i="43"/>
  <c r="J163" i="43"/>
  <c r="I163" i="43"/>
  <c r="G101" i="43"/>
  <c r="J162" i="43"/>
  <c r="I162" i="43"/>
  <c r="G249" i="43"/>
  <c r="J161" i="43"/>
  <c r="I161" i="43"/>
  <c r="G100" i="43"/>
  <c r="J160" i="43"/>
  <c r="I160" i="43"/>
  <c r="G99" i="43"/>
  <c r="J159" i="43"/>
  <c r="I159" i="43"/>
  <c r="G98" i="43"/>
  <c r="J158" i="43"/>
  <c r="I158" i="43"/>
  <c r="G97" i="43"/>
  <c r="J157" i="43"/>
  <c r="I157" i="43"/>
  <c r="G248" i="43"/>
  <c r="J156" i="43"/>
  <c r="I156" i="43"/>
  <c r="G247" i="43"/>
  <c r="J155" i="43"/>
  <c r="I155" i="43"/>
  <c r="G96" i="43"/>
  <c r="J154" i="43"/>
  <c r="I154" i="43"/>
  <c r="G95" i="43"/>
  <c r="J153" i="43"/>
  <c r="I153" i="43"/>
  <c r="G94" i="43"/>
  <c r="J152" i="43"/>
  <c r="I152" i="43"/>
  <c r="G93" i="43"/>
  <c r="J151" i="43"/>
  <c r="I151" i="43"/>
  <c r="G246" i="43"/>
  <c r="J150" i="43"/>
  <c r="I150" i="43"/>
  <c r="G92" i="43"/>
  <c r="J149" i="43"/>
  <c r="I149" i="43"/>
  <c r="G91" i="43"/>
  <c r="J148" i="43"/>
  <c r="I148" i="43"/>
  <c r="G245" i="43"/>
  <c r="J147" i="43"/>
  <c r="I147" i="43"/>
  <c r="G244" i="43"/>
  <c r="J146" i="43"/>
  <c r="I146" i="43"/>
  <c r="G90" i="43"/>
  <c r="J145" i="43"/>
  <c r="I145" i="43"/>
  <c r="G243" i="43"/>
  <c r="J144" i="43"/>
  <c r="I144" i="43"/>
  <c r="G89" i="43"/>
  <c r="J143" i="43"/>
  <c r="I143" i="43"/>
  <c r="G242" i="43"/>
  <c r="J142" i="43"/>
  <c r="I142" i="43"/>
  <c r="G241" i="43"/>
  <c r="J141" i="43"/>
  <c r="I141" i="43"/>
  <c r="G88" i="43"/>
  <c r="J140" i="43"/>
  <c r="I140" i="43"/>
  <c r="G240" i="43"/>
  <c r="J139" i="43"/>
  <c r="I139" i="43"/>
  <c r="G239" i="43"/>
  <c r="J138" i="43"/>
  <c r="I138" i="43"/>
  <c r="G87" i="43"/>
  <c r="J137" i="43"/>
  <c r="I137" i="43"/>
  <c r="G86" i="43"/>
  <c r="J136" i="43"/>
  <c r="I136" i="43"/>
  <c r="G85" i="43"/>
  <c r="J135" i="43"/>
  <c r="I135" i="43"/>
  <c r="G84" i="43"/>
  <c r="J134" i="43"/>
  <c r="I134" i="43"/>
  <c r="G83" i="43"/>
  <c r="J133" i="43"/>
  <c r="I133" i="43"/>
  <c r="G82" i="43"/>
  <c r="J132" i="43"/>
  <c r="I132" i="43"/>
  <c r="G238" i="43"/>
  <c r="J131" i="43"/>
  <c r="I131" i="43"/>
  <c r="G237" i="43"/>
  <c r="J130" i="43"/>
  <c r="I130" i="43"/>
  <c r="G81" i="43"/>
  <c r="J129" i="43"/>
  <c r="I129" i="43"/>
  <c r="G80" i="43"/>
  <c r="J128" i="43"/>
  <c r="I128" i="43"/>
  <c r="G236" i="43"/>
  <c r="J127" i="43"/>
  <c r="I127" i="43"/>
  <c r="G79" i="43"/>
  <c r="J126" i="43"/>
  <c r="I126" i="43"/>
  <c r="G235" i="43"/>
  <c r="J125" i="43"/>
  <c r="I125" i="43"/>
  <c r="G78" i="43"/>
  <c r="J124" i="43"/>
  <c r="I124" i="43"/>
  <c r="G77" i="43"/>
  <c r="J123" i="43"/>
  <c r="I123" i="43"/>
  <c r="G234" i="43"/>
  <c r="J122" i="43"/>
  <c r="I122" i="43"/>
  <c r="G233" i="43"/>
  <c r="J121" i="43"/>
  <c r="I121" i="43"/>
  <c r="G76" i="43"/>
  <c r="J120" i="43"/>
  <c r="I120" i="43"/>
  <c r="G75" i="43"/>
  <c r="J119" i="43"/>
  <c r="I119" i="43"/>
  <c r="G232" i="43"/>
  <c r="J118" i="43"/>
  <c r="I118" i="43"/>
  <c r="G74" i="43"/>
  <c r="J117" i="43"/>
  <c r="I117" i="43"/>
  <c r="G73" i="43"/>
  <c r="J116" i="43"/>
  <c r="I116" i="43"/>
  <c r="G72" i="43"/>
  <c r="J115" i="43"/>
  <c r="I115" i="43"/>
  <c r="G71" i="43"/>
  <c r="J114" i="43"/>
  <c r="I114" i="43"/>
  <c r="G231" i="43"/>
  <c r="J113" i="43"/>
  <c r="I113" i="43"/>
  <c r="G230" i="43"/>
  <c r="J112" i="43"/>
  <c r="I112" i="43"/>
  <c r="G229" i="43"/>
  <c r="J111" i="43"/>
  <c r="I111" i="43"/>
  <c r="G70" i="43"/>
  <c r="J110" i="43"/>
  <c r="I110" i="43"/>
  <c r="G69" i="43"/>
  <c r="J109" i="43"/>
  <c r="I109" i="43"/>
  <c r="G68" i="43"/>
  <c r="J108" i="43"/>
  <c r="I108" i="43"/>
  <c r="G228" i="43"/>
  <c r="J107" i="43"/>
  <c r="I107" i="43"/>
  <c r="G227" i="43"/>
  <c r="J106" i="43"/>
  <c r="I106" i="43"/>
  <c r="G67" i="43"/>
  <c r="J105" i="43"/>
  <c r="I105" i="43"/>
  <c r="G226" i="43"/>
  <c r="J104" i="43"/>
  <c r="I104" i="43"/>
  <c r="G66" i="43"/>
  <c r="J103" i="43"/>
  <c r="I103" i="43"/>
  <c r="G65" i="43"/>
  <c r="J102" i="43"/>
  <c r="I102" i="43"/>
  <c r="G225" i="43"/>
  <c r="J101" i="43"/>
  <c r="I101" i="43"/>
  <c r="G224" i="43"/>
  <c r="J100" i="43"/>
  <c r="I100" i="43"/>
  <c r="G223" i="43"/>
  <c r="J99" i="43"/>
  <c r="I99" i="43"/>
  <c r="G64" i="43"/>
  <c r="J98" i="43"/>
  <c r="I98" i="43"/>
  <c r="G63" i="43"/>
  <c r="J97" i="43"/>
  <c r="I97" i="43"/>
  <c r="G62" i="43"/>
  <c r="J96" i="43"/>
  <c r="I96" i="43"/>
  <c r="G61" i="43"/>
  <c r="J95" i="43"/>
  <c r="I95" i="43"/>
  <c r="G60" i="43"/>
  <c r="J94" i="43"/>
  <c r="I94" i="43"/>
  <c r="G59" i="43"/>
  <c r="J93" i="43"/>
  <c r="I93" i="43"/>
  <c r="G58" i="43"/>
  <c r="J92" i="43"/>
  <c r="I92" i="43"/>
  <c r="G222" i="43"/>
  <c r="J91" i="43"/>
  <c r="I91" i="43"/>
  <c r="G57" i="43"/>
  <c r="J90" i="43"/>
  <c r="I90" i="43"/>
  <c r="G56" i="43"/>
  <c r="J89" i="43"/>
  <c r="I89" i="43"/>
  <c r="G55" i="43"/>
  <c r="J88" i="43"/>
  <c r="I88" i="43"/>
  <c r="G221" i="43"/>
  <c r="J87" i="43"/>
  <c r="I87" i="43"/>
  <c r="G54" i="43"/>
  <c r="J86" i="43"/>
  <c r="I86" i="43"/>
  <c r="G53" i="43"/>
  <c r="J85" i="43"/>
  <c r="I85" i="43"/>
  <c r="G52" i="43"/>
  <c r="J84" i="43"/>
  <c r="I84" i="43"/>
  <c r="G51" i="43"/>
  <c r="J83" i="43"/>
  <c r="I83" i="43"/>
  <c r="G220" i="43"/>
  <c r="J82" i="43"/>
  <c r="I82" i="43"/>
  <c r="G50" i="43"/>
  <c r="J81" i="43"/>
  <c r="I81" i="43"/>
  <c r="G49" i="43"/>
  <c r="J80" i="43"/>
  <c r="I80" i="43"/>
  <c r="G48" i="43"/>
  <c r="J79" i="43"/>
  <c r="I79" i="43"/>
  <c r="G219" i="43"/>
  <c r="J78" i="43"/>
  <c r="I78" i="43"/>
  <c r="G47" i="43"/>
  <c r="J77" i="43"/>
  <c r="I77" i="43"/>
  <c r="G46" i="43"/>
  <c r="J76" i="43"/>
  <c r="I76" i="43"/>
  <c r="G218" i="43"/>
  <c r="J75" i="43"/>
  <c r="I75" i="43"/>
  <c r="G217" i="43"/>
  <c r="J74" i="43"/>
  <c r="I74" i="43"/>
  <c r="G216" i="43"/>
  <c r="J73" i="43"/>
  <c r="I73" i="43"/>
  <c r="G215" i="43"/>
  <c r="J72" i="43"/>
  <c r="I72" i="43"/>
  <c r="G214" i="43"/>
  <c r="J71" i="43"/>
  <c r="I71" i="43"/>
  <c r="G45" i="43"/>
  <c r="J70" i="43"/>
  <c r="I70" i="43"/>
  <c r="G44" i="43"/>
  <c r="J69" i="43"/>
  <c r="I69" i="43"/>
  <c r="G213" i="43"/>
  <c r="J68" i="43"/>
  <c r="I68" i="43"/>
  <c r="G43" i="43"/>
  <c r="J67" i="43"/>
  <c r="I67" i="43"/>
  <c r="G42" i="43"/>
  <c r="J66" i="43"/>
  <c r="I66" i="43"/>
  <c r="G212" i="43"/>
  <c r="J65" i="43"/>
  <c r="I65" i="43"/>
  <c r="G41" i="43"/>
  <c r="J64" i="43"/>
  <c r="I64" i="43"/>
  <c r="G211" i="43"/>
  <c r="J63" i="43"/>
  <c r="I63" i="43"/>
  <c r="G210" i="43"/>
  <c r="J62" i="43"/>
  <c r="I62" i="43"/>
  <c r="G40" i="43"/>
  <c r="J61" i="43"/>
  <c r="I61" i="43"/>
  <c r="G209" i="43"/>
  <c r="J60" i="43"/>
  <c r="I60" i="43"/>
  <c r="G39" i="43"/>
  <c r="J59" i="43"/>
  <c r="I59" i="43"/>
  <c r="G38" i="43"/>
  <c r="J58" i="43"/>
  <c r="I58" i="43"/>
  <c r="G37" i="43"/>
  <c r="J57" i="43"/>
  <c r="I57" i="43"/>
  <c r="G36" i="43"/>
  <c r="J56" i="43"/>
  <c r="I56" i="43"/>
  <c r="G208" i="43"/>
  <c r="J55" i="43"/>
  <c r="I55" i="43"/>
  <c r="G207" i="43"/>
  <c r="J54" i="43"/>
  <c r="I54" i="43"/>
  <c r="G206" i="43"/>
  <c r="J53" i="43"/>
  <c r="I53" i="43"/>
  <c r="G205" i="43"/>
  <c r="J52" i="43"/>
  <c r="I52" i="43"/>
  <c r="G204" i="43"/>
  <c r="J51" i="43"/>
  <c r="I51" i="43"/>
  <c r="G35" i="43"/>
  <c r="J50" i="43"/>
  <c r="I50" i="43"/>
  <c r="G34" i="43"/>
  <c r="J49" i="43"/>
  <c r="I49" i="43"/>
  <c r="G203" i="43"/>
  <c r="J48" i="43"/>
  <c r="I48" i="43"/>
  <c r="G33" i="43"/>
  <c r="J47" i="43"/>
  <c r="I47" i="43"/>
  <c r="G32" i="43"/>
  <c r="J46" i="43"/>
  <c r="I46" i="43"/>
  <c r="G202" i="43"/>
  <c r="J45" i="43"/>
  <c r="I45" i="43"/>
  <c r="G31" i="43"/>
  <c r="J44" i="43"/>
  <c r="I44" i="43"/>
  <c r="G201" i="43"/>
  <c r="J43" i="43"/>
  <c r="I43" i="43"/>
  <c r="G30" i="43"/>
  <c r="J42" i="43"/>
  <c r="I42" i="43"/>
  <c r="G200" i="43"/>
  <c r="J41" i="43"/>
  <c r="I41" i="43"/>
  <c r="G29" i="43"/>
  <c r="J40" i="43"/>
  <c r="I40" i="43"/>
  <c r="G199" i="43"/>
  <c r="J39" i="43"/>
  <c r="I39" i="43"/>
  <c r="G28" i="43"/>
  <c r="J38" i="43"/>
  <c r="I38" i="43"/>
  <c r="G198" i="43"/>
  <c r="J37" i="43"/>
  <c r="I37" i="43"/>
  <c r="G27" i="43"/>
  <c r="J36" i="43"/>
  <c r="I36" i="43"/>
  <c r="G26" i="43"/>
  <c r="J35" i="43"/>
  <c r="I35" i="43"/>
  <c r="G197" i="43"/>
  <c r="J34" i="43"/>
  <c r="I34" i="43"/>
  <c r="G196" i="43"/>
  <c r="J33" i="43"/>
  <c r="I33" i="43"/>
  <c r="G25" i="43"/>
  <c r="J32" i="43"/>
  <c r="I32" i="43"/>
  <c r="G24" i="43"/>
  <c r="J31" i="43"/>
  <c r="I31" i="43"/>
  <c r="G195" i="43"/>
  <c r="J30" i="43"/>
  <c r="I30" i="43"/>
  <c r="G23" i="43"/>
  <c r="J29" i="43"/>
  <c r="I29" i="43"/>
  <c r="G22" i="43"/>
  <c r="J28" i="43"/>
  <c r="I28" i="43"/>
  <c r="G194" i="43"/>
  <c r="J27" i="43"/>
  <c r="I27" i="43"/>
  <c r="G21" i="43"/>
  <c r="J26" i="43"/>
  <c r="I26" i="43"/>
  <c r="G20" i="43"/>
  <c r="J25" i="43"/>
  <c r="I25" i="43"/>
  <c r="G19" i="43"/>
  <c r="J24" i="43"/>
  <c r="I24" i="43"/>
  <c r="G193" i="43"/>
  <c r="J23" i="43"/>
  <c r="I23" i="43"/>
  <c r="G18" i="43"/>
  <c r="J22" i="43"/>
  <c r="I22" i="43"/>
  <c r="G17" i="43"/>
  <c r="J21" i="43"/>
  <c r="I21" i="43"/>
  <c r="G16" i="43"/>
  <c r="J20" i="43"/>
  <c r="I20" i="43"/>
  <c r="G15" i="43"/>
  <c r="J19" i="43"/>
  <c r="I19" i="43"/>
  <c r="G192" i="43"/>
  <c r="J18" i="43"/>
  <c r="I18" i="43"/>
  <c r="G191" i="43"/>
  <c r="J17" i="43"/>
  <c r="I17" i="43"/>
  <c r="G14" i="43"/>
  <c r="J16" i="43"/>
  <c r="I16" i="43"/>
  <c r="G190" i="43"/>
  <c r="J15" i="43"/>
  <c r="I15" i="43"/>
  <c r="G13" i="43"/>
  <c r="J14" i="43"/>
  <c r="I14" i="43"/>
  <c r="G189" i="43"/>
  <c r="J13" i="43"/>
  <c r="I13" i="43"/>
  <c r="G188" i="43"/>
  <c r="J12" i="43"/>
  <c r="I12" i="43"/>
  <c r="G12" i="43"/>
  <c r="J11" i="43"/>
  <c r="I11" i="43"/>
  <c r="G11" i="43"/>
  <c r="J10" i="43"/>
  <c r="I10" i="43"/>
  <c r="G10" i="43"/>
  <c r="J9" i="43"/>
  <c r="I9" i="43"/>
  <c r="G9" i="43"/>
  <c r="J8" i="43"/>
  <c r="I8" i="43"/>
  <c r="G8" i="43"/>
  <c r="J7" i="43"/>
  <c r="I7" i="43"/>
  <c r="G7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A199" i="43" s="1"/>
  <c r="A200" i="43" s="1"/>
  <c r="A201" i="43" s="1"/>
  <c r="A202" i="43" s="1"/>
  <c r="A203" i="43" s="1"/>
  <c r="A204" i="43" s="1"/>
  <c r="A205" i="43" s="1"/>
  <c r="A206" i="43" s="1"/>
  <c r="A207" i="43" s="1"/>
  <c r="A208" i="43" s="1"/>
  <c r="A209" i="43" s="1"/>
  <c r="A210" i="43" s="1"/>
  <c r="A211" i="43" s="1"/>
  <c r="A212" i="43" s="1"/>
  <c r="A213" i="43" s="1"/>
  <c r="A214" i="43" s="1"/>
  <c r="A215" i="43" s="1"/>
  <c r="A216" i="43" s="1"/>
  <c r="A217" i="43" s="1"/>
  <c r="A218" i="43" s="1"/>
  <c r="A219" i="43" s="1"/>
  <c r="A220" i="43" s="1"/>
  <c r="A221" i="43" s="1"/>
  <c r="A222" i="43" s="1"/>
  <c r="A223" i="43" s="1"/>
  <c r="A224" i="43" s="1"/>
  <c r="A225" i="43" s="1"/>
  <c r="A226" i="43" s="1"/>
  <c r="A227" i="43" s="1"/>
  <c r="A228" i="43" s="1"/>
  <c r="A229" i="43" s="1"/>
  <c r="A230" i="43" s="1"/>
  <c r="A231" i="43" s="1"/>
  <c r="A232" i="43" s="1"/>
  <c r="A233" i="43" s="1"/>
  <c r="A234" i="43" s="1"/>
  <c r="A235" i="43" s="1"/>
  <c r="A236" i="43" s="1"/>
  <c r="A237" i="43" s="1"/>
  <c r="A238" i="43" s="1"/>
  <c r="A239" i="43" s="1"/>
  <c r="A240" i="43" s="1"/>
  <c r="A241" i="43" s="1"/>
  <c r="A242" i="43" s="1"/>
  <c r="A243" i="43" s="1"/>
  <c r="A244" i="43" s="1"/>
  <c r="A245" i="43" s="1"/>
  <c r="A246" i="43" s="1"/>
  <c r="A247" i="43" s="1"/>
  <c r="A248" i="43" s="1"/>
  <c r="A249" i="43" s="1"/>
  <c r="A250" i="43" s="1"/>
  <c r="A251" i="43" s="1"/>
  <c r="A252" i="43" s="1"/>
  <c r="A253" i="43" s="1"/>
  <c r="A254" i="43" s="1"/>
  <c r="A255" i="43" s="1"/>
  <c r="A256" i="43" s="1"/>
  <c r="A257" i="43" s="1"/>
  <c r="A258" i="43" s="1"/>
  <c r="A259" i="43" s="1"/>
  <c r="A260" i="43" s="1"/>
  <c r="A261" i="43" s="1"/>
  <c r="A262" i="43" s="1"/>
  <c r="A263" i="43" s="1"/>
  <c r="A264" i="43" s="1"/>
  <c r="A265" i="43" s="1"/>
  <c r="A266" i="43" s="1"/>
  <c r="A267" i="43" s="1"/>
  <c r="A268" i="43" s="1"/>
  <c r="A269" i="43" s="1"/>
  <c r="A270" i="43" s="1"/>
  <c r="A271" i="43" s="1"/>
  <c r="A272" i="43" s="1"/>
  <c r="A273" i="43" s="1"/>
  <c r="A274" i="43" s="1"/>
  <c r="A275" i="43" s="1"/>
  <c r="A276" i="43" s="1"/>
  <c r="A277" i="43" s="1"/>
  <c r="A278" i="43" s="1"/>
  <c r="A279" i="43" s="1"/>
  <c r="A280" i="43" s="1"/>
  <c r="A281" i="43" s="1"/>
  <c r="A282" i="43" s="1"/>
  <c r="A283" i="43" s="1"/>
  <c r="A284" i="43" s="1"/>
  <c r="A285" i="43" s="1"/>
  <c r="A286" i="43" s="1"/>
  <c r="A287" i="43" s="1"/>
  <c r="A288" i="43" s="1"/>
  <c r="A289" i="43" s="1"/>
  <c r="A290" i="43" s="1"/>
  <c r="A291" i="43" s="1"/>
  <c r="A292" i="43" s="1"/>
  <c r="A293" i="43" s="1"/>
  <c r="A294" i="43" s="1"/>
  <c r="A295" i="43" s="1"/>
  <c r="A296" i="43" s="1"/>
  <c r="A297" i="43" s="1"/>
  <c r="A298" i="43" s="1"/>
  <c r="A299" i="43" s="1"/>
  <c r="A300" i="43" s="1"/>
  <c r="A301" i="43" s="1"/>
  <c r="A302" i="43" s="1"/>
  <c r="A303" i="43" s="1"/>
  <c r="A304" i="43" s="1"/>
  <c r="A305" i="43" s="1"/>
  <c r="A306" i="43" s="1"/>
  <c r="A307" i="43" s="1"/>
  <c r="A308" i="43" s="1"/>
  <c r="A309" i="43" s="1"/>
  <c r="A310" i="43" s="1"/>
  <c r="A311" i="43" s="1"/>
  <c r="A312" i="43" s="1"/>
  <c r="A313" i="43" s="1"/>
  <c r="A314" i="43" s="1"/>
  <c r="J6" i="43"/>
  <c r="I6" i="43"/>
  <c r="G6" i="43"/>
  <c r="J5" i="43"/>
  <c r="I5" i="43"/>
  <c r="G5" i="43"/>
  <c r="A5" i="43"/>
  <c r="J581" i="42"/>
  <c r="I581" i="42"/>
  <c r="G581" i="42"/>
  <c r="J580" i="42"/>
  <c r="I580" i="42"/>
  <c r="G580" i="42"/>
  <c r="J579" i="42"/>
  <c r="I579" i="42"/>
  <c r="G579" i="42"/>
  <c r="J578" i="42"/>
  <c r="I578" i="42"/>
  <c r="G576" i="42"/>
  <c r="J577" i="42"/>
  <c r="I577" i="42"/>
  <c r="G575" i="42"/>
  <c r="J576" i="42"/>
  <c r="I576" i="42"/>
  <c r="G578" i="42"/>
  <c r="J575" i="42"/>
  <c r="I575" i="42"/>
  <c r="G574" i="42"/>
  <c r="J574" i="42"/>
  <c r="I574" i="42"/>
  <c r="G573" i="42"/>
  <c r="J573" i="42"/>
  <c r="I573" i="42"/>
  <c r="G572" i="42"/>
  <c r="J572" i="42"/>
  <c r="I572" i="42"/>
  <c r="G571" i="42"/>
  <c r="J571" i="42"/>
  <c r="I571" i="42"/>
  <c r="G570" i="42"/>
  <c r="J570" i="42"/>
  <c r="I570" i="42"/>
  <c r="H585" i="42" s="1"/>
  <c r="G577" i="42"/>
  <c r="J565" i="42"/>
  <c r="I565" i="42"/>
  <c r="G550" i="42"/>
  <c r="J564" i="42"/>
  <c r="I564" i="42"/>
  <c r="G549" i="42"/>
  <c r="J563" i="42"/>
  <c r="I563" i="42"/>
  <c r="G565" i="42"/>
  <c r="J562" i="42"/>
  <c r="I562" i="42"/>
  <c r="G548" i="42"/>
  <c r="J561" i="42"/>
  <c r="I561" i="42"/>
  <c r="G547" i="42"/>
  <c r="J560" i="42"/>
  <c r="I560" i="42"/>
  <c r="G564" i="42"/>
  <c r="J559" i="42"/>
  <c r="I559" i="42"/>
  <c r="G546" i="42"/>
  <c r="J558" i="42"/>
  <c r="I558" i="42"/>
  <c r="G545" i="42"/>
  <c r="J557" i="42"/>
  <c r="I557" i="42"/>
  <c r="G563" i="42"/>
  <c r="J556" i="42"/>
  <c r="I556" i="42"/>
  <c r="G544" i="42"/>
  <c r="J555" i="42"/>
  <c r="I555" i="42"/>
  <c r="G562" i="42"/>
  <c r="J554" i="42"/>
  <c r="I554" i="42"/>
  <c r="G543" i="42"/>
  <c r="J553" i="42"/>
  <c r="I553" i="42"/>
  <c r="G561" i="42"/>
  <c r="J552" i="42"/>
  <c r="I552" i="42"/>
  <c r="G542" i="42"/>
  <c r="J551" i="42"/>
  <c r="I551" i="42"/>
  <c r="G541" i="42"/>
  <c r="J550" i="42"/>
  <c r="I550" i="42"/>
  <c r="G540" i="42"/>
  <c r="J549" i="42"/>
  <c r="I549" i="42"/>
  <c r="G539" i="42"/>
  <c r="J548" i="42"/>
  <c r="I548" i="42"/>
  <c r="G560" i="42"/>
  <c r="J547" i="42"/>
  <c r="I547" i="42"/>
  <c r="G559" i="42"/>
  <c r="J546" i="42"/>
  <c r="I546" i="42"/>
  <c r="G538" i="42"/>
  <c r="J545" i="42"/>
  <c r="I545" i="42"/>
  <c r="G537" i="42"/>
  <c r="J544" i="42"/>
  <c r="I544" i="42"/>
  <c r="G558" i="42"/>
  <c r="J543" i="42"/>
  <c r="I543" i="42"/>
  <c r="G557" i="42"/>
  <c r="J542" i="42"/>
  <c r="I542" i="42"/>
  <c r="G556" i="42"/>
  <c r="J541" i="42"/>
  <c r="I541" i="42"/>
  <c r="G536" i="42"/>
  <c r="J540" i="42"/>
  <c r="I540" i="42"/>
  <c r="G555" i="42"/>
  <c r="J539" i="42"/>
  <c r="I539" i="42"/>
  <c r="G535" i="42"/>
  <c r="J538" i="42"/>
  <c r="I538" i="42"/>
  <c r="G534" i="42"/>
  <c r="J537" i="42"/>
  <c r="I537" i="42"/>
  <c r="G554" i="42"/>
  <c r="J536" i="42"/>
  <c r="I536" i="42"/>
  <c r="G533" i="42"/>
  <c r="J535" i="42"/>
  <c r="I535" i="42"/>
  <c r="G553" i="42"/>
  <c r="J534" i="42"/>
  <c r="I534" i="42"/>
  <c r="G552" i="42"/>
  <c r="J533" i="42"/>
  <c r="I533" i="42"/>
  <c r="G551" i="42"/>
  <c r="J532" i="42"/>
  <c r="I532" i="42"/>
  <c r="G532" i="42"/>
  <c r="J527" i="42"/>
  <c r="I527" i="42"/>
  <c r="G527" i="42"/>
  <c r="J526" i="42"/>
  <c r="I526" i="42"/>
  <c r="G526" i="42"/>
  <c r="J525" i="42"/>
  <c r="I525" i="42"/>
  <c r="G525" i="42"/>
  <c r="J524" i="42"/>
  <c r="I524" i="42"/>
  <c r="G478" i="42"/>
  <c r="J523" i="42"/>
  <c r="I523" i="42"/>
  <c r="G524" i="42"/>
  <c r="J522" i="42"/>
  <c r="I522" i="42"/>
  <c r="G477" i="42"/>
  <c r="J521" i="42"/>
  <c r="I521" i="42"/>
  <c r="G476" i="42"/>
  <c r="J520" i="42"/>
  <c r="I520" i="42"/>
  <c r="G523" i="42"/>
  <c r="J519" i="42"/>
  <c r="I519" i="42"/>
  <c r="G475" i="42"/>
  <c r="J518" i="42"/>
  <c r="I518" i="42"/>
  <c r="G522" i="42"/>
  <c r="J517" i="42"/>
  <c r="I517" i="42"/>
  <c r="G474" i="42"/>
  <c r="J516" i="42"/>
  <c r="I516" i="42"/>
  <c r="G521" i="42"/>
  <c r="J515" i="42"/>
  <c r="I515" i="42"/>
  <c r="G520" i="42"/>
  <c r="J514" i="42"/>
  <c r="I514" i="42"/>
  <c r="G473" i="42"/>
  <c r="J513" i="42"/>
  <c r="I513" i="42"/>
  <c r="G472" i="42"/>
  <c r="J512" i="42"/>
  <c r="I512" i="42"/>
  <c r="G519" i="42"/>
  <c r="J511" i="42"/>
  <c r="I511" i="42"/>
  <c r="G518" i="42"/>
  <c r="J510" i="42"/>
  <c r="I510" i="42"/>
  <c r="G471" i="42"/>
  <c r="J509" i="42"/>
  <c r="I509" i="42"/>
  <c r="G470" i="42"/>
  <c r="J508" i="42"/>
  <c r="I508" i="42"/>
  <c r="G469" i="42"/>
  <c r="J507" i="42"/>
  <c r="I507" i="42"/>
  <c r="G468" i="42"/>
  <c r="J506" i="42"/>
  <c r="I506" i="42"/>
  <c r="G467" i="42"/>
  <c r="J505" i="42"/>
  <c r="I505" i="42"/>
  <c r="G517" i="42"/>
  <c r="J504" i="42"/>
  <c r="I504" i="42"/>
  <c r="G466" i="42"/>
  <c r="J503" i="42"/>
  <c r="I503" i="42"/>
  <c r="G516" i="42"/>
  <c r="J502" i="42"/>
  <c r="I502" i="42"/>
  <c r="G465" i="42"/>
  <c r="J501" i="42"/>
  <c r="I501" i="42"/>
  <c r="G464" i="42"/>
  <c r="J500" i="42"/>
  <c r="I500" i="42"/>
  <c r="G463" i="42"/>
  <c r="J499" i="42"/>
  <c r="I499" i="42"/>
  <c r="G462" i="42"/>
  <c r="J498" i="42"/>
  <c r="I498" i="42"/>
  <c r="G515" i="42"/>
  <c r="J497" i="42"/>
  <c r="I497" i="42"/>
  <c r="G461" i="42"/>
  <c r="J496" i="42"/>
  <c r="I496" i="42"/>
  <c r="G460" i="42"/>
  <c r="J495" i="42"/>
  <c r="I495" i="42"/>
  <c r="G459" i="42"/>
  <c r="J494" i="42"/>
  <c r="I494" i="42"/>
  <c r="G514" i="42"/>
  <c r="J493" i="42"/>
  <c r="I493" i="42"/>
  <c r="G458" i="42"/>
  <c r="J492" i="42"/>
  <c r="I492" i="42"/>
  <c r="G513" i="42"/>
  <c r="J491" i="42"/>
  <c r="I491" i="42"/>
  <c r="G457" i="42"/>
  <c r="J490" i="42"/>
  <c r="I490" i="42"/>
  <c r="G456" i="42"/>
  <c r="J489" i="42"/>
  <c r="I489" i="42"/>
  <c r="G455" i="42"/>
  <c r="J488" i="42"/>
  <c r="I488" i="42"/>
  <c r="G454" i="42"/>
  <c r="J487" i="42"/>
  <c r="I487" i="42"/>
  <c r="G453" i="42"/>
  <c r="J486" i="42"/>
  <c r="I486" i="42"/>
  <c r="G452" i="42"/>
  <c r="J485" i="42"/>
  <c r="I485" i="42"/>
  <c r="G451" i="42"/>
  <c r="J484" i="42"/>
  <c r="I484" i="42"/>
  <c r="G450" i="42"/>
  <c r="J483" i="42"/>
  <c r="I483" i="42"/>
  <c r="G512" i="42"/>
  <c r="J482" i="42"/>
  <c r="I482" i="42"/>
  <c r="G449" i="42"/>
  <c r="J481" i="42"/>
  <c r="I481" i="42"/>
  <c r="G448" i="42"/>
  <c r="J480" i="42"/>
  <c r="I480" i="42"/>
  <c r="G511" i="42"/>
  <c r="J479" i="42"/>
  <c r="I479" i="42"/>
  <c r="G447" i="42"/>
  <c r="J478" i="42"/>
  <c r="I478" i="42"/>
  <c r="G510" i="42"/>
  <c r="J477" i="42"/>
  <c r="I477" i="42"/>
  <c r="G446" i="42"/>
  <c r="J476" i="42"/>
  <c r="I476" i="42"/>
  <c r="G445" i="42"/>
  <c r="J475" i="42"/>
  <c r="I475" i="42"/>
  <c r="G444" i="42"/>
  <c r="J474" i="42"/>
  <c r="I474" i="42"/>
  <c r="G443" i="42"/>
  <c r="J473" i="42"/>
  <c r="I473" i="42"/>
  <c r="G509" i="42"/>
  <c r="J472" i="42"/>
  <c r="I472" i="42"/>
  <c r="G442" i="42"/>
  <c r="J471" i="42"/>
  <c r="I471" i="42"/>
  <c r="G441" i="42"/>
  <c r="J470" i="42"/>
  <c r="I470" i="42"/>
  <c r="G440" i="42"/>
  <c r="J469" i="42"/>
  <c r="I469" i="42"/>
  <c r="G508" i="42"/>
  <c r="J468" i="42"/>
  <c r="I468" i="42"/>
  <c r="G439" i="42"/>
  <c r="J467" i="42"/>
  <c r="I467" i="42"/>
  <c r="G438" i="42"/>
  <c r="J466" i="42"/>
  <c r="I466" i="42"/>
  <c r="G507" i="42"/>
  <c r="J465" i="42"/>
  <c r="I465" i="42"/>
  <c r="G437" i="42"/>
  <c r="J464" i="42"/>
  <c r="I464" i="42"/>
  <c r="G436" i="42"/>
  <c r="J463" i="42"/>
  <c r="I463" i="42"/>
  <c r="G506" i="42"/>
  <c r="J462" i="42"/>
  <c r="I462" i="42"/>
  <c r="G435" i="42"/>
  <c r="J461" i="42"/>
  <c r="I461" i="42"/>
  <c r="G505" i="42"/>
  <c r="J460" i="42"/>
  <c r="I460" i="42"/>
  <c r="G434" i="42"/>
  <c r="J459" i="42"/>
  <c r="I459" i="42"/>
  <c r="G504" i="42"/>
  <c r="J458" i="42"/>
  <c r="I458" i="42"/>
  <c r="G433" i="42"/>
  <c r="J457" i="42"/>
  <c r="I457" i="42"/>
  <c r="G432" i="42"/>
  <c r="J456" i="42"/>
  <c r="I456" i="42"/>
  <c r="G503" i="42"/>
  <c r="J455" i="42"/>
  <c r="I455" i="42"/>
  <c r="G431" i="42"/>
  <c r="J454" i="42"/>
  <c r="I454" i="42"/>
  <c r="G430" i="42"/>
  <c r="J453" i="42"/>
  <c r="I453" i="42"/>
  <c r="G429" i="42"/>
  <c r="J452" i="42"/>
  <c r="I452" i="42"/>
  <c r="G502" i="42"/>
  <c r="J451" i="42"/>
  <c r="I451" i="42"/>
  <c r="G501" i="42"/>
  <c r="J450" i="42"/>
  <c r="I450" i="42"/>
  <c r="G428" i="42"/>
  <c r="J449" i="42"/>
  <c r="I449" i="42"/>
  <c r="G427" i="42"/>
  <c r="J448" i="42"/>
  <c r="I448" i="42"/>
  <c r="G426" i="42"/>
  <c r="J447" i="42"/>
  <c r="I447" i="42"/>
  <c r="G425" i="42"/>
  <c r="J446" i="42"/>
  <c r="I446" i="42"/>
  <c r="G500" i="42"/>
  <c r="J445" i="42"/>
  <c r="I445" i="42"/>
  <c r="G424" i="42"/>
  <c r="J444" i="42"/>
  <c r="I444" i="42"/>
  <c r="G423" i="42"/>
  <c r="J443" i="42"/>
  <c r="I443" i="42"/>
  <c r="G499" i="42"/>
  <c r="J442" i="42"/>
  <c r="I442" i="42"/>
  <c r="G422" i="42"/>
  <c r="J441" i="42"/>
  <c r="I441" i="42"/>
  <c r="G498" i="42"/>
  <c r="J440" i="42"/>
  <c r="I440" i="42"/>
  <c r="G421" i="42"/>
  <c r="J439" i="42"/>
  <c r="I439" i="42"/>
  <c r="G420" i="42"/>
  <c r="J438" i="42"/>
  <c r="I438" i="42"/>
  <c r="G497" i="42"/>
  <c r="J437" i="42"/>
  <c r="I437" i="42"/>
  <c r="G496" i="42"/>
  <c r="J436" i="42"/>
  <c r="I436" i="42"/>
  <c r="G419" i="42"/>
  <c r="J435" i="42"/>
  <c r="I435" i="42"/>
  <c r="G418" i="42"/>
  <c r="J434" i="42"/>
  <c r="I434" i="42"/>
  <c r="G417" i="42"/>
  <c r="J433" i="42"/>
  <c r="I433" i="42"/>
  <c r="G416" i="42"/>
  <c r="J432" i="42"/>
  <c r="I432" i="42"/>
  <c r="G415" i="42"/>
  <c r="J431" i="42"/>
  <c r="I431" i="42"/>
  <c r="G495" i="42"/>
  <c r="J430" i="42"/>
  <c r="I430" i="42"/>
  <c r="G414" i="42"/>
  <c r="J429" i="42"/>
  <c r="I429" i="42"/>
  <c r="G413" i="42"/>
  <c r="J428" i="42"/>
  <c r="I428" i="42"/>
  <c r="G494" i="42"/>
  <c r="J427" i="42"/>
  <c r="I427" i="42"/>
  <c r="G412" i="42"/>
  <c r="J426" i="42"/>
  <c r="I426" i="42"/>
  <c r="G411" i="42"/>
  <c r="J425" i="42"/>
  <c r="I425" i="42"/>
  <c r="G493" i="42"/>
  <c r="J424" i="42"/>
  <c r="I424" i="42"/>
  <c r="G410" i="42"/>
  <c r="J423" i="42"/>
  <c r="I423" i="42"/>
  <c r="G492" i="42"/>
  <c r="J422" i="42"/>
  <c r="I422" i="42"/>
  <c r="G491" i="42"/>
  <c r="J421" i="42"/>
  <c r="I421" i="42"/>
  <c r="G490" i="42"/>
  <c r="J420" i="42"/>
  <c r="I420" i="42"/>
  <c r="G489" i="42"/>
  <c r="J419" i="42"/>
  <c r="I419" i="42"/>
  <c r="G409" i="42"/>
  <c r="J418" i="42"/>
  <c r="I418" i="42"/>
  <c r="G408" i="42"/>
  <c r="J417" i="42"/>
  <c r="I417" i="42"/>
  <c r="G407" i="42"/>
  <c r="J416" i="42"/>
  <c r="I416" i="42"/>
  <c r="G488" i="42"/>
  <c r="J415" i="42"/>
  <c r="I415" i="42"/>
  <c r="G406" i="42"/>
  <c r="J414" i="42"/>
  <c r="I414" i="42"/>
  <c r="G405" i="42"/>
  <c r="J413" i="42"/>
  <c r="I413" i="42"/>
  <c r="G404" i="42"/>
  <c r="J412" i="42"/>
  <c r="I412" i="42"/>
  <c r="G403" i="42"/>
  <c r="J411" i="42"/>
  <c r="I411" i="42"/>
  <c r="G402" i="42"/>
  <c r="J410" i="42"/>
  <c r="I410" i="42"/>
  <c r="G401" i="42"/>
  <c r="J409" i="42"/>
  <c r="I409" i="42"/>
  <c r="G487" i="42"/>
  <c r="J408" i="42"/>
  <c r="I408" i="42"/>
  <c r="G486" i="42"/>
  <c r="J407" i="42"/>
  <c r="I407" i="42"/>
  <c r="G400" i="42"/>
  <c r="J406" i="42"/>
  <c r="I406" i="42"/>
  <c r="G399" i="42"/>
  <c r="J405" i="42"/>
  <c r="I405" i="42"/>
  <c r="G398" i="42"/>
  <c r="J404" i="42"/>
  <c r="I404" i="42"/>
  <c r="G485" i="42"/>
  <c r="J403" i="42"/>
  <c r="I403" i="42"/>
  <c r="G397" i="42"/>
  <c r="J402" i="42"/>
  <c r="I402" i="42"/>
  <c r="G484" i="42"/>
  <c r="J401" i="42"/>
  <c r="I401" i="42"/>
  <c r="G396" i="42"/>
  <c r="J400" i="42"/>
  <c r="I400" i="42"/>
  <c r="G395" i="42"/>
  <c r="J399" i="42"/>
  <c r="I399" i="42"/>
  <c r="G483" i="42"/>
  <c r="J398" i="42"/>
  <c r="I398" i="42"/>
  <c r="G394" i="42"/>
  <c r="J397" i="42"/>
  <c r="I397" i="42"/>
  <c r="G393" i="42"/>
  <c r="J396" i="42"/>
  <c r="I396" i="42"/>
  <c r="G482" i="42"/>
  <c r="J395" i="42"/>
  <c r="I395" i="42"/>
  <c r="G392" i="42"/>
  <c r="J394" i="42"/>
  <c r="I394" i="42"/>
  <c r="G391" i="42"/>
  <c r="J393" i="42"/>
  <c r="I393" i="42"/>
  <c r="G481" i="42"/>
  <c r="J392" i="42"/>
  <c r="I392" i="42"/>
  <c r="G390" i="42"/>
  <c r="J391" i="42"/>
  <c r="I391" i="42"/>
  <c r="G480" i="42"/>
  <c r="J390" i="42"/>
  <c r="I390" i="42"/>
  <c r="G389" i="42"/>
  <c r="J389" i="42"/>
  <c r="I389" i="42"/>
  <c r="G388" i="42"/>
  <c r="J388" i="42"/>
  <c r="I388" i="42"/>
  <c r="G479" i="42"/>
  <c r="J384" i="42"/>
  <c r="I384" i="42"/>
  <c r="G212" i="42"/>
  <c r="J383" i="42"/>
  <c r="I383" i="42"/>
  <c r="G211" i="42"/>
  <c r="J382" i="42"/>
  <c r="I382" i="42"/>
  <c r="G384" i="42"/>
  <c r="J381" i="42"/>
  <c r="I381" i="42"/>
  <c r="G383" i="42"/>
  <c r="J380" i="42"/>
  <c r="I380" i="42"/>
  <c r="G382" i="42"/>
  <c r="J379" i="42"/>
  <c r="I379" i="42"/>
  <c r="G210" i="42"/>
  <c r="J378" i="42"/>
  <c r="I378" i="42"/>
  <c r="G381" i="42"/>
  <c r="J377" i="42"/>
  <c r="I377" i="42"/>
  <c r="G209" i="42"/>
  <c r="J376" i="42"/>
  <c r="I376" i="42"/>
  <c r="G380" i="42"/>
  <c r="J375" i="42"/>
  <c r="I375" i="42"/>
  <c r="G208" i="42"/>
  <c r="J374" i="42"/>
  <c r="I374" i="42"/>
  <c r="G207" i="42"/>
  <c r="J373" i="42"/>
  <c r="I373" i="42"/>
  <c r="G206" i="42"/>
  <c r="J372" i="42"/>
  <c r="I372" i="42"/>
  <c r="G205" i="42"/>
  <c r="J371" i="42"/>
  <c r="I371" i="42"/>
  <c r="G379" i="42"/>
  <c r="J370" i="42"/>
  <c r="I370" i="42"/>
  <c r="G378" i="42"/>
  <c r="J369" i="42"/>
  <c r="I369" i="42"/>
  <c r="G377" i="42"/>
  <c r="J368" i="42"/>
  <c r="I368" i="42"/>
  <c r="G204" i="42"/>
  <c r="J367" i="42"/>
  <c r="I367" i="42"/>
  <c r="G376" i="42"/>
  <c r="J366" i="42"/>
  <c r="I366" i="42"/>
  <c r="G375" i="42"/>
  <c r="J365" i="42"/>
  <c r="I365" i="42"/>
  <c r="G374" i="42"/>
  <c r="J364" i="42"/>
  <c r="I364" i="42"/>
  <c r="G373" i="42"/>
  <c r="J363" i="42"/>
  <c r="I363" i="42"/>
  <c r="G372" i="42"/>
  <c r="J362" i="42"/>
  <c r="I362" i="42"/>
  <c r="G371" i="42"/>
  <c r="J361" i="42"/>
  <c r="I361" i="42"/>
  <c r="G370" i="42"/>
  <c r="J360" i="42"/>
  <c r="I360" i="42"/>
  <c r="G203" i="42"/>
  <c r="J359" i="42"/>
  <c r="I359" i="42"/>
  <c r="G202" i="42"/>
  <c r="J358" i="42"/>
  <c r="I358" i="42"/>
  <c r="G369" i="42"/>
  <c r="J357" i="42"/>
  <c r="I357" i="42"/>
  <c r="G201" i="42"/>
  <c r="J356" i="42"/>
  <c r="I356" i="42"/>
  <c r="G368" i="42"/>
  <c r="J355" i="42"/>
  <c r="I355" i="42"/>
  <c r="G200" i="42"/>
  <c r="J354" i="42"/>
  <c r="I354" i="42"/>
  <c r="G199" i="42"/>
  <c r="J353" i="42"/>
  <c r="I353" i="42"/>
  <c r="G198" i="42"/>
  <c r="J352" i="42"/>
  <c r="I352" i="42"/>
  <c r="G197" i="42"/>
  <c r="J351" i="42"/>
  <c r="I351" i="42"/>
  <c r="G367" i="42"/>
  <c r="J350" i="42"/>
  <c r="I350" i="42"/>
  <c r="G366" i="42"/>
  <c r="J349" i="42"/>
  <c r="I349" i="42"/>
  <c r="G196" i="42"/>
  <c r="J348" i="42"/>
  <c r="I348" i="42"/>
  <c r="G365" i="42"/>
  <c r="J347" i="42"/>
  <c r="I347" i="42"/>
  <c r="G364" i="42"/>
  <c r="J346" i="42"/>
  <c r="I346" i="42"/>
  <c r="G363" i="42"/>
  <c r="J345" i="42"/>
  <c r="I345" i="42"/>
  <c r="G195" i="42"/>
  <c r="J344" i="42"/>
  <c r="I344" i="42"/>
  <c r="G362" i="42"/>
  <c r="J343" i="42"/>
  <c r="I343" i="42"/>
  <c r="G194" i="42"/>
  <c r="J342" i="42"/>
  <c r="I342" i="42"/>
  <c r="G361" i="42"/>
  <c r="J341" i="42"/>
  <c r="I341" i="42"/>
  <c r="G360" i="42"/>
  <c r="J340" i="42"/>
  <c r="I340" i="42"/>
  <c r="G359" i="42"/>
  <c r="J339" i="42"/>
  <c r="I339" i="42"/>
  <c r="G358" i="42"/>
  <c r="J338" i="42"/>
  <c r="I338" i="42"/>
  <c r="G357" i="42"/>
  <c r="J337" i="42"/>
  <c r="I337" i="42"/>
  <c r="G356" i="42"/>
  <c r="J336" i="42"/>
  <c r="I336" i="42"/>
  <c r="G355" i="42"/>
  <c r="J335" i="42"/>
  <c r="I335" i="42"/>
  <c r="G354" i="42"/>
  <c r="J334" i="42"/>
  <c r="I334" i="42"/>
  <c r="G193" i="42"/>
  <c r="J333" i="42"/>
  <c r="I333" i="42"/>
  <c r="G192" i="42"/>
  <c r="J332" i="42"/>
  <c r="I332" i="42"/>
  <c r="G191" i="42"/>
  <c r="J331" i="42"/>
  <c r="I331" i="42"/>
  <c r="G190" i="42"/>
  <c r="J330" i="42"/>
  <c r="I330" i="42"/>
  <c r="G353" i="42"/>
  <c r="J329" i="42"/>
  <c r="I329" i="42"/>
  <c r="G352" i="42"/>
  <c r="J328" i="42"/>
  <c r="I328" i="42"/>
  <c r="G351" i="42"/>
  <c r="J327" i="42"/>
  <c r="I327" i="42"/>
  <c r="G189" i="42"/>
  <c r="J326" i="42"/>
  <c r="I326" i="42"/>
  <c r="G188" i="42"/>
  <c r="J325" i="42"/>
  <c r="I325" i="42"/>
  <c r="G350" i="42"/>
  <c r="J324" i="42"/>
  <c r="I324" i="42"/>
  <c r="G187" i="42"/>
  <c r="J323" i="42"/>
  <c r="I323" i="42"/>
  <c r="G349" i="42"/>
  <c r="J322" i="42"/>
  <c r="I322" i="42"/>
  <c r="G348" i="42"/>
  <c r="J321" i="42"/>
  <c r="I321" i="42"/>
  <c r="G347" i="42"/>
  <c r="J320" i="42"/>
  <c r="I320" i="42"/>
  <c r="G186" i="42"/>
  <c r="J319" i="42"/>
  <c r="I319" i="42"/>
  <c r="G185" i="42"/>
  <c r="J318" i="42"/>
  <c r="I318" i="42"/>
  <c r="G346" i="42"/>
  <c r="J317" i="42"/>
  <c r="I317" i="42"/>
  <c r="G345" i="42"/>
  <c r="J316" i="42"/>
  <c r="I316" i="42"/>
  <c r="G344" i="42"/>
  <c r="J315" i="42"/>
  <c r="I315" i="42"/>
  <c r="G343" i="42"/>
  <c r="J314" i="42"/>
  <c r="I314" i="42"/>
  <c r="G342" i="42"/>
  <c r="J313" i="42"/>
  <c r="I313" i="42"/>
  <c r="G184" i="42"/>
  <c r="J312" i="42"/>
  <c r="I312" i="42"/>
  <c r="G183" i="42"/>
  <c r="J311" i="42"/>
  <c r="I311" i="42"/>
  <c r="G182" i="42"/>
  <c r="J310" i="42"/>
  <c r="I310" i="42"/>
  <c r="G341" i="42"/>
  <c r="J309" i="42"/>
  <c r="I309" i="42"/>
  <c r="G340" i="42"/>
  <c r="J308" i="42"/>
  <c r="I308" i="42"/>
  <c r="G181" i="42"/>
  <c r="J307" i="42"/>
  <c r="I307" i="42"/>
  <c r="G180" i="42"/>
  <c r="J306" i="42"/>
  <c r="I306" i="42"/>
  <c r="G339" i="42"/>
  <c r="J305" i="42"/>
  <c r="I305" i="42"/>
  <c r="G179" i="42"/>
  <c r="J304" i="42"/>
  <c r="I304" i="42"/>
  <c r="G178" i="42"/>
  <c r="J303" i="42"/>
  <c r="I303" i="42"/>
  <c r="G177" i="42"/>
  <c r="J302" i="42"/>
  <c r="I302" i="42"/>
  <c r="G338" i="42"/>
  <c r="J301" i="42"/>
  <c r="I301" i="42"/>
  <c r="G337" i="42"/>
  <c r="J300" i="42"/>
  <c r="I300" i="42"/>
  <c r="G336" i="42"/>
  <c r="J299" i="42"/>
  <c r="I299" i="42"/>
  <c r="G176" i="42"/>
  <c r="J298" i="42"/>
  <c r="I298" i="42"/>
  <c r="G175" i="42"/>
  <c r="J297" i="42"/>
  <c r="I297" i="42"/>
  <c r="G174" i="42"/>
  <c r="J296" i="42"/>
  <c r="I296" i="42"/>
  <c r="G173" i="42"/>
  <c r="J295" i="42"/>
  <c r="I295" i="42"/>
  <c r="G172" i="42"/>
  <c r="J294" i="42"/>
  <c r="I294" i="42"/>
  <c r="G171" i="42"/>
  <c r="J293" i="42"/>
  <c r="I293" i="42"/>
  <c r="G335" i="42"/>
  <c r="J292" i="42"/>
  <c r="I292" i="42"/>
  <c r="G170" i="42"/>
  <c r="J291" i="42"/>
  <c r="I291" i="42"/>
  <c r="G169" i="42"/>
  <c r="J290" i="42"/>
  <c r="I290" i="42"/>
  <c r="G334" i="42"/>
  <c r="J289" i="42"/>
  <c r="I289" i="42"/>
  <c r="G333" i="42"/>
  <c r="J288" i="42"/>
  <c r="I288" i="42"/>
  <c r="G332" i="42"/>
  <c r="J287" i="42"/>
  <c r="I287" i="42"/>
  <c r="G331" i="42"/>
  <c r="J286" i="42"/>
  <c r="I286" i="42"/>
  <c r="G330" i="42"/>
  <c r="J285" i="42"/>
  <c r="I285" i="42"/>
  <c r="G168" i="42"/>
  <c r="J284" i="42"/>
  <c r="I284" i="42"/>
  <c r="G329" i="42"/>
  <c r="J283" i="42"/>
  <c r="I283" i="42"/>
  <c r="G328" i="42"/>
  <c r="J282" i="42"/>
  <c r="I282" i="42"/>
  <c r="G167" i="42"/>
  <c r="J281" i="42"/>
  <c r="I281" i="42"/>
  <c r="G327" i="42"/>
  <c r="J280" i="42"/>
  <c r="I280" i="42"/>
  <c r="G166" i="42"/>
  <c r="J279" i="42"/>
  <c r="I279" i="42"/>
  <c r="G326" i="42"/>
  <c r="J278" i="42"/>
  <c r="I278" i="42"/>
  <c r="G325" i="42"/>
  <c r="J277" i="42"/>
  <c r="I277" i="42"/>
  <c r="G324" i="42"/>
  <c r="J276" i="42"/>
  <c r="I276" i="42"/>
  <c r="G323" i="42"/>
  <c r="J275" i="42"/>
  <c r="I275" i="42"/>
  <c r="G322" i="42"/>
  <c r="J274" i="42"/>
  <c r="I274" i="42"/>
  <c r="G165" i="42"/>
  <c r="J273" i="42"/>
  <c r="I273" i="42"/>
  <c r="G164" i="42"/>
  <c r="J272" i="42"/>
  <c r="I272" i="42"/>
  <c r="G163" i="42"/>
  <c r="J271" i="42"/>
  <c r="I271" i="42"/>
  <c r="G321" i="42"/>
  <c r="J270" i="42"/>
  <c r="I270" i="42"/>
  <c r="G162" i="42"/>
  <c r="J269" i="42"/>
  <c r="I269" i="42"/>
  <c r="G161" i="42"/>
  <c r="J268" i="42"/>
  <c r="I268" i="42"/>
  <c r="G320" i="42"/>
  <c r="J267" i="42"/>
  <c r="I267" i="42"/>
  <c r="G319" i="42"/>
  <c r="J266" i="42"/>
  <c r="I266" i="42"/>
  <c r="G318" i="42"/>
  <c r="J265" i="42"/>
  <c r="I265" i="42"/>
  <c r="G317" i="42"/>
  <c r="J264" i="42"/>
  <c r="I264" i="42"/>
  <c r="G160" i="42"/>
  <c r="J263" i="42"/>
  <c r="I263" i="42"/>
  <c r="G316" i="42"/>
  <c r="J262" i="42"/>
  <c r="I262" i="42"/>
  <c r="G159" i="42"/>
  <c r="J261" i="42"/>
  <c r="I261" i="42"/>
  <c r="G158" i="42"/>
  <c r="J260" i="42"/>
  <c r="I260" i="42"/>
  <c r="G315" i="42"/>
  <c r="J259" i="42"/>
  <c r="I259" i="42"/>
  <c r="G314" i="42"/>
  <c r="J258" i="42"/>
  <c r="I258" i="42"/>
  <c r="G157" i="42"/>
  <c r="J257" i="42"/>
  <c r="I257" i="42"/>
  <c r="G313" i="42"/>
  <c r="J256" i="42"/>
  <c r="I256" i="42"/>
  <c r="G156" i="42"/>
  <c r="J255" i="42"/>
  <c r="I255" i="42"/>
  <c r="G155" i="42"/>
  <c r="J254" i="42"/>
  <c r="I254" i="42"/>
  <c r="G312" i="42"/>
  <c r="J253" i="42"/>
  <c r="I253" i="42"/>
  <c r="G311" i="42"/>
  <c r="J252" i="42"/>
  <c r="I252" i="42"/>
  <c r="G154" i="42"/>
  <c r="J251" i="42"/>
  <c r="I251" i="42"/>
  <c r="G153" i="42"/>
  <c r="J250" i="42"/>
  <c r="I250" i="42"/>
  <c r="G152" i="42"/>
  <c r="J249" i="42"/>
  <c r="I249" i="42"/>
  <c r="G151" i="42"/>
  <c r="J248" i="42"/>
  <c r="I248" i="42"/>
  <c r="G150" i="42"/>
  <c r="J247" i="42"/>
  <c r="I247" i="42"/>
  <c r="G310" i="42"/>
  <c r="J246" i="42"/>
  <c r="I246" i="42"/>
  <c r="G149" i="42"/>
  <c r="J245" i="42"/>
  <c r="I245" i="42"/>
  <c r="G148" i="42"/>
  <c r="J244" i="42"/>
  <c r="I244" i="42"/>
  <c r="G147" i="42"/>
  <c r="J243" i="42"/>
  <c r="I243" i="42"/>
  <c r="G146" i="42"/>
  <c r="J242" i="42"/>
  <c r="I242" i="42"/>
  <c r="G145" i="42"/>
  <c r="J241" i="42"/>
  <c r="I241" i="42"/>
  <c r="G144" i="42"/>
  <c r="J240" i="42"/>
  <c r="I240" i="42"/>
  <c r="G309" i="42"/>
  <c r="J239" i="42"/>
  <c r="I239" i="42"/>
  <c r="G143" i="42"/>
  <c r="J238" i="42"/>
  <c r="I238" i="42"/>
  <c r="G142" i="42"/>
  <c r="J237" i="42"/>
  <c r="I237" i="42"/>
  <c r="G141" i="42"/>
  <c r="J236" i="42"/>
  <c r="I236" i="42"/>
  <c r="G140" i="42"/>
  <c r="J235" i="42"/>
  <c r="I235" i="42"/>
  <c r="G139" i="42"/>
  <c r="J234" i="42"/>
  <c r="I234" i="42"/>
  <c r="G138" i="42"/>
  <c r="J233" i="42"/>
  <c r="I233" i="42"/>
  <c r="G137" i="42"/>
  <c r="J232" i="42"/>
  <c r="I232" i="42"/>
  <c r="G136" i="42"/>
  <c r="J231" i="42"/>
  <c r="I231" i="42"/>
  <c r="G308" i="42"/>
  <c r="J230" i="42"/>
  <c r="I230" i="42"/>
  <c r="G307" i="42"/>
  <c r="J229" i="42"/>
  <c r="I229" i="42"/>
  <c r="G306" i="42"/>
  <c r="J228" i="42"/>
  <c r="I228" i="42"/>
  <c r="G305" i="42"/>
  <c r="J227" i="42"/>
  <c r="I227" i="42"/>
  <c r="G304" i="42"/>
  <c r="J226" i="42"/>
  <c r="I226" i="42"/>
  <c r="G135" i="42"/>
  <c r="J225" i="42"/>
  <c r="I225" i="42"/>
  <c r="G303" i="42"/>
  <c r="J224" i="42"/>
  <c r="I224" i="42"/>
  <c r="G134" i="42"/>
  <c r="J223" i="42"/>
  <c r="I223" i="42"/>
  <c r="G133" i="42"/>
  <c r="J222" i="42"/>
  <c r="I222" i="42"/>
  <c r="G302" i="42"/>
  <c r="J221" i="42"/>
  <c r="I221" i="42"/>
  <c r="G301" i="42"/>
  <c r="J220" i="42"/>
  <c r="I220" i="42"/>
  <c r="G300" i="42"/>
  <c r="J219" i="42"/>
  <c r="I219" i="42"/>
  <c r="G299" i="42"/>
  <c r="J218" i="42"/>
  <c r="I218" i="42"/>
  <c r="G298" i="42"/>
  <c r="J217" i="42"/>
  <c r="I217" i="42"/>
  <c r="G297" i="42"/>
  <c r="J216" i="42"/>
  <c r="I216" i="42"/>
  <c r="G132" i="42"/>
  <c r="J215" i="42"/>
  <c r="I215" i="42"/>
  <c r="G131" i="42"/>
  <c r="J214" i="42"/>
  <c r="I214" i="42"/>
  <c r="G130" i="42"/>
  <c r="J213" i="42"/>
  <c r="I213" i="42"/>
  <c r="G296" i="42"/>
  <c r="J212" i="42"/>
  <c r="I212" i="42"/>
  <c r="G295" i="42"/>
  <c r="J211" i="42"/>
  <c r="I211" i="42"/>
  <c r="G129" i="42"/>
  <c r="J210" i="42"/>
  <c r="I210" i="42"/>
  <c r="G294" i="42"/>
  <c r="J209" i="42"/>
  <c r="I209" i="42"/>
  <c r="G128" i="42"/>
  <c r="J208" i="42"/>
  <c r="I208" i="42"/>
  <c r="G127" i="42"/>
  <c r="J207" i="42"/>
  <c r="I207" i="42"/>
  <c r="G293" i="42"/>
  <c r="J206" i="42"/>
  <c r="I206" i="42"/>
  <c r="G126" i="42"/>
  <c r="J205" i="42"/>
  <c r="I205" i="42"/>
  <c r="G125" i="42"/>
  <c r="J204" i="42"/>
  <c r="I204" i="42"/>
  <c r="G124" i="42"/>
  <c r="J203" i="42"/>
  <c r="I203" i="42"/>
  <c r="G292" i="42"/>
  <c r="J202" i="42"/>
  <c r="I202" i="42"/>
  <c r="G123" i="42"/>
  <c r="J201" i="42"/>
  <c r="I201" i="42"/>
  <c r="G122" i="42"/>
  <c r="J200" i="42"/>
  <c r="I200" i="42"/>
  <c r="G291" i="42"/>
  <c r="J199" i="42"/>
  <c r="I199" i="42"/>
  <c r="G121" i="42"/>
  <c r="J198" i="42"/>
  <c r="I198" i="42"/>
  <c r="G290" i="42"/>
  <c r="J197" i="42"/>
  <c r="I197" i="42"/>
  <c r="G289" i="42"/>
  <c r="J196" i="42"/>
  <c r="I196" i="42"/>
  <c r="G120" i="42"/>
  <c r="J195" i="42"/>
  <c r="I195" i="42"/>
  <c r="G119" i="42"/>
  <c r="J194" i="42"/>
  <c r="I194" i="42"/>
  <c r="G118" i="42"/>
  <c r="J193" i="42"/>
  <c r="I193" i="42"/>
  <c r="G288" i="42"/>
  <c r="J192" i="42"/>
  <c r="I192" i="42"/>
  <c r="G117" i="42"/>
  <c r="J191" i="42"/>
  <c r="I191" i="42"/>
  <c r="G116" i="42"/>
  <c r="J190" i="42"/>
  <c r="I190" i="42"/>
  <c r="G115" i="42"/>
  <c r="J189" i="42"/>
  <c r="I189" i="42"/>
  <c r="G114" i="42"/>
  <c r="J188" i="42"/>
  <c r="I188" i="42"/>
  <c r="G113" i="42"/>
  <c r="J187" i="42"/>
  <c r="I187" i="42"/>
  <c r="G287" i="42"/>
  <c r="J186" i="42"/>
  <c r="I186" i="42"/>
  <c r="G286" i="42"/>
  <c r="J185" i="42"/>
  <c r="I185" i="42"/>
  <c r="G285" i="42"/>
  <c r="J184" i="42"/>
  <c r="I184" i="42"/>
  <c r="G284" i="42"/>
  <c r="J183" i="42"/>
  <c r="I183" i="42"/>
  <c r="G283" i="42"/>
  <c r="J182" i="42"/>
  <c r="I182" i="42"/>
  <c r="G282" i="42"/>
  <c r="J181" i="42"/>
  <c r="I181" i="42"/>
  <c r="G281" i="42"/>
  <c r="J180" i="42"/>
  <c r="I180" i="42"/>
  <c r="G280" i="42"/>
  <c r="J179" i="42"/>
  <c r="I179" i="42"/>
  <c r="G112" i="42"/>
  <c r="J178" i="42"/>
  <c r="I178" i="42"/>
  <c r="G111" i="42"/>
  <c r="J177" i="42"/>
  <c r="I177" i="42"/>
  <c r="G110" i="42"/>
  <c r="J176" i="42"/>
  <c r="I176" i="42"/>
  <c r="G109" i="42"/>
  <c r="J175" i="42"/>
  <c r="I175" i="42"/>
  <c r="G279" i="42"/>
  <c r="J174" i="42"/>
  <c r="I174" i="42"/>
  <c r="G278" i="42"/>
  <c r="J173" i="42"/>
  <c r="I173" i="42"/>
  <c r="G277" i="42"/>
  <c r="J172" i="42"/>
  <c r="I172" i="42"/>
  <c r="G276" i="42"/>
  <c r="J171" i="42"/>
  <c r="I171" i="42"/>
  <c r="G275" i="42"/>
  <c r="J170" i="42"/>
  <c r="I170" i="42"/>
  <c r="G108" i="42"/>
  <c r="J169" i="42"/>
  <c r="I169" i="42"/>
  <c r="G107" i="42"/>
  <c r="J168" i="42"/>
  <c r="I168" i="42"/>
  <c r="G106" i="42"/>
  <c r="J167" i="42"/>
  <c r="I167" i="42"/>
  <c r="G274" i="42"/>
  <c r="J166" i="42"/>
  <c r="I166" i="42"/>
  <c r="G273" i="42"/>
  <c r="J165" i="42"/>
  <c r="I165" i="42"/>
  <c r="G272" i="42"/>
  <c r="J164" i="42"/>
  <c r="I164" i="42"/>
  <c r="G271" i="42"/>
  <c r="J163" i="42"/>
  <c r="I163" i="42"/>
  <c r="G105" i="42"/>
  <c r="J162" i="42"/>
  <c r="I162" i="42"/>
  <c r="G270" i="42"/>
  <c r="J161" i="42"/>
  <c r="I161" i="42"/>
  <c r="G269" i="42"/>
  <c r="J160" i="42"/>
  <c r="I160" i="42"/>
  <c r="G268" i="42"/>
  <c r="J159" i="42"/>
  <c r="I159" i="42"/>
  <c r="G104" i="42"/>
  <c r="J158" i="42"/>
  <c r="I158" i="42"/>
  <c r="G103" i="42"/>
  <c r="J157" i="42"/>
  <c r="I157" i="42"/>
  <c r="G267" i="42"/>
  <c r="J156" i="42"/>
  <c r="I156" i="42"/>
  <c r="G102" i="42"/>
  <c r="J155" i="42"/>
  <c r="I155" i="42"/>
  <c r="G266" i="42"/>
  <c r="J154" i="42"/>
  <c r="I154" i="42"/>
  <c r="G101" i="42"/>
  <c r="J153" i="42"/>
  <c r="I153" i="42"/>
  <c r="G100" i="42"/>
  <c r="J152" i="42"/>
  <c r="I152" i="42"/>
  <c r="G99" i="42"/>
  <c r="J151" i="42"/>
  <c r="I151" i="42"/>
  <c r="G98" i="42"/>
  <c r="J150" i="42"/>
  <c r="I150" i="42"/>
  <c r="G97" i="42"/>
  <c r="J149" i="42"/>
  <c r="I149" i="42"/>
  <c r="G96" i="42"/>
  <c r="J148" i="42"/>
  <c r="I148" i="42"/>
  <c r="G265" i="42"/>
  <c r="J147" i="42"/>
  <c r="I147" i="42"/>
  <c r="G95" i="42"/>
  <c r="J146" i="42"/>
  <c r="I146" i="42"/>
  <c r="G94" i="42"/>
  <c r="J145" i="42"/>
  <c r="I145" i="42"/>
  <c r="G93" i="42"/>
  <c r="J144" i="42"/>
  <c r="I144" i="42"/>
  <c r="G92" i="42"/>
  <c r="J143" i="42"/>
  <c r="I143" i="42"/>
  <c r="G91" i="42"/>
  <c r="J142" i="42"/>
  <c r="I142" i="42"/>
  <c r="G90" i="42"/>
  <c r="J141" i="42"/>
  <c r="I141" i="42"/>
  <c r="G264" i="42"/>
  <c r="J140" i="42"/>
  <c r="I140" i="42"/>
  <c r="G263" i="42"/>
  <c r="J139" i="42"/>
  <c r="I139" i="42"/>
  <c r="G89" i="42"/>
  <c r="J138" i="42"/>
  <c r="I138" i="42"/>
  <c r="G262" i="42"/>
  <c r="J137" i="42"/>
  <c r="I137" i="42"/>
  <c r="G88" i="42"/>
  <c r="J136" i="42"/>
  <c r="I136" i="42"/>
  <c r="G261" i="42"/>
  <c r="J135" i="42"/>
  <c r="I135" i="42"/>
  <c r="G87" i="42"/>
  <c r="J134" i="42"/>
  <c r="I134" i="42"/>
  <c r="G86" i="42"/>
  <c r="J133" i="42"/>
  <c r="I133" i="42"/>
  <c r="G260" i="42"/>
  <c r="J132" i="42"/>
  <c r="I132" i="42"/>
  <c r="G85" i="42"/>
  <c r="J131" i="42"/>
  <c r="I131" i="42"/>
  <c r="G84" i="42"/>
  <c r="J130" i="42"/>
  <c r="I130" i="42"/>
  <c r="G83" i="42"/>
  <c r="J129" i="42"/>
  <c r="I129" i="42"/>
  <c r="G82" i="42"/>
  <c r="J128" i="42"/>
  <c r="I128" i="42"/>
  <c r="G81" i="42"/>
  <c r="J127" i="42"/>
  <c r="I127" i="42"/>
  <c r="G259" i="42"/>
  <c r="J126" i="42"/>
  <c r="I126" i="42"/>
  <c r="G80" i="42"/>
  <c r="J125" i="42"/>
  <c r="I125" i="42"/>
  <c r="G79" i="42"/>
  <c r="J124" i="42"/>
  <c r="I124" i="42"/>
  <c r="G258" i="42"/>
  <c r="J123" i="42"/>
  <c r="I123" i="42"/>
  <c r="G257" i="42"/>
  <c r="J122" i="42"/>
  <c r="I122" i="42"/>
  <c r="G256" i="42"/>
  <c r="J121" i="42"/>
  <c r="I121" i="42"/>
  <c r="G78" i="42"/>
  <c r="J120" i="42"/>
  <c r="I120" i="42"/>
  <c r="G77" i="42"/>
  <c r="J119" i="42"/>
  <c r="I119" i="42"/>
  <c r="G76" i="42"/>
  <c r="J118" i="42"/>
  <c r="I118" i="42"/>
  <c r="G75" i="42"/>
  <c r="J117" i="42"/>
  <c r="I117" i="42"/>
  <c r="G74" i="42"/>
  <c r="J116" i="42"/>
  <c r="I116" i="42"/>
  <c r="G73" i="42"/>
  <c r="J115" i="42"/>
  <c r="I115" i="42"/>
  <c r="G72" i="42"/>
  <c r="J114" i="42"/>
  <c r="I114" i="42"/>
  <c r="G71" i="42"/>
  <c r="J113" i="42"/>
  <c r="I113" i="42"/>
  <c r="G70" i="42"/>
  <c r="J112" i="42"/>
  <c r="I112" i="42"/>
  <c r="G69" i="42"/>
  <c r="J111" i="42"/>
  <c r="I111" i="42"/>
  <c r="G68" i="42"/>
  <c r="J110" i="42"/>
  <c r="I110" i="42"/>
  <c r="G255" i="42"/>
  <c r="J109" i="42"/>
  <c r="I109" i="42"/>
  <c r="G67" i="42"/>
  <c r="J108" i="42"/>
  <c r="I108" i="42"/>
  <c r="G254" i="42"/>
  <c r="J107" i="42"/>
  <c r="I107" i="42"/>
  <c r="G66" i="42"/>
  <c r="J106" i="42"/>
  <c r="I106" i="42"/>
  <c r="G65" i="42"/>
  <c r="J105" i="42"/>
  <c r="I105" i="42"/>
  <c r="G64" i="42"/>
  <c r="J104" i="42"/>
  <c r="I104" i="42"/>
  <c r="G63" i="42"/>
  <c r="J103" i="42"/>
  <c r="I103" i="42"/>
  <c r="G62" i="42"/>
  <c r="J102" i="42"/>
  <c r="I102" i="42"/>
  <c r="G253" i="42"/>
  <c r="J101" i="42"/>
  <c r="I101" i="42"/>
  <c r="G252" i="42"/>
  <c r="J100" i="42"/>
  <c r="I100" i="42"/>
  <c r="G61" i="42"/>
  <c r="J99" i="42"/>
  <c r="I99" i="42"/>
  <c r="G60" i="42"/>
  <c r="J98" i="42"/>
  <c r="I98" i="42"/>
  <c r="G59" i="42"/>
  <c r="J97" i="42"/>
  <c r="I97" i="42"/>
  <c r="G251" i="42"/>
  <c r="J96" i="42"/>
  <c r="I96" i="42"/>
  <c r="G58" i="42"/>
  <c r="J95" i="42"/>
  <c r="I95" i="42"/>
  <c r="G250" i="42"/>
  <c r="J94" i="42"/>
  <c r="I94" i="42"/>
  <c r="G57" i="42"/>
  <c r="J93" i="42"/>
  <c r="I93" i="42"/>
  <c r="G249" i="42"/>
  <c r="J92" i="42"/>
  <c r="I92" i="42"/>
  <c r="G248" i="42"/>
  <c r="J91" i="42"/>
  <c r="I91" i="42"/>
  <c r="G56" i="42"/>
  <c r="J90" i="42"/>
  <c r="I90" i="42"/>
  <c r="G55" i="42"/>
  <c r="J89" i="42"/>
  <c r="I89" i="42"/>
  <c r="G54" i="42"/>
  <c r="J88" i="42"/>
  <c r="I88" i="42"/>
  <c r="G247" i="42"/>
  <c r="J87" i="42"/>
  <c r="I87" i="42"/>
  <c r="G246" i="42"/>
  <c r="J86" i="42"/>
  <c r="I86" i="42"/>
  <c r="G245" i="42"/>
  <c r="J85" i="42"/>
  <c r="I85" i="42"/>
  <c r="G244" i="42"/>
  <c r="J84" i="42"/>
  <c r="I84" i="42"/>
  <c r="G53" i="42"/>
  <c r="J83" i="42"/>
  <c r="I83" i="42"/>
  <c r="G243" i="42"/>
  <c r="J82" i="42"/>
  <c r="I82" i="42"/>
  <c r="G52" i="42"/>
  <c r="J81" i="42"/>
  <c r="I81" i="42"/>
  <c r="G51" i="42"/>
  <c r="J80" i="42"/>
  <c r="I80" i="42"/>
  <c r="G242" i="42"/>
  <c r="J79" i="42"/>
  <c r="I79" i="42"/>
  <c r="G241" i="42"/>
  <c r="J78" i="42"/>
  <c r="I78" i="42"/>
  <c r="G240" i="42"/>
  <c r="J77" i="42"/>
  <c r="I77" i="42"/>
  <c r="G50" i="42"/>
  <c r="J76" i="42"/>
  <c r="I76" i="42"/>
  <c r="G49" i="42"/>
  <c r="J75" i="42"/>
  <c r="I75" i="42"/>
  <c r="G48" i="42"/>
  <c r="J74" i="42"/>
  <c r="I74" i="42"/>
  <c r="G239" i="42"/>
  <c r="J73" i="42"/>
  <c r="I73" i="42"/>
  <c r="G238" i="42"/>
  <c r="J72" i="42"/>
  <c r="I72" i="42"/>
  <c r="G237" i="42"/>
  <c r="J71" i="42"/>
  <c r="I71" i="42"/>
  <c r="G47" i="42"/>
  <c r="J70" i="42"/>
  <c r="I70" i="42"/>
  <c r="G236" i="42"/>
  <c r="J69" i="42"/>
  <c r="I69" i="42"/>
  <c r="G235" i="42"/>
  <c r="J68" i="42"/>
  <c r="I68" i="42"/>
  <c r="G46" i="42"/>
  <c r="J67" i="42"/>
  <c r="I67" i="42"/>
  <c r="G45" i="42"/>
  <c r="J66" i="42"/>
  <c r="I66" i="42"/>
  <c r="G44" i="42"/>
  <c r="J65" i="42"/>
  <c r="I65" i="42"/>
  <c r="G43" i="42"/>
  <c r="J64" i="42"/>
  <c r="I64" i="42"/>
  <c r="G234" i="42"/>
  <c r="J63" i="42"/>
  <c r="I63" i="42"/>
  <c r="G42" i="42"/>
  <c r="J62" i="42"/>
  <c r="I62" i="42"/>
  <c r="G41" i="42"/>
  <c r="J61" i="42"/>
  <c r="I61" i="42"/>
  <c r="G40" i="42"/>
  <c r="J60" i="42"/>
  <c r="I60" i="42"/>
  <c r="G39" i="42"/>
  <c r="J59" i="42"/>
  <c r="I59" i="42"/>
  <c r="G233" i="42"/>
  <c r="J58" i="42"/>
  <c r="I58" i="42"/>
  <c r="G38" i="42"/>
  <c r="J57" i="42"/>
  <c r="I57" i="42"/>
  <c r="G232" i="42"/>
  <c r="J56" i="42"/>
  <c r="I56" i="42"/>
  <c r="G37" i="42"/>
  <c r="J55" i="42"/>
  <c r="I55" i="42"/>
  <c r="G36" i="42"/>
  <c r="J54" i="42"/>
  <c r="I54" i="42"/>
  <c r="G35" i="42"/>
  <c r="J53" i="42"/>
  <c r="I53" i="42"/>
  <c r="G34" i="42"/>
  <c r="J52" i="42"/>
  <c r="I52" i="42"/>
  <c r="G231" i="42"/>
  <c r="J51" i="42"/>
  <c r="I51" i="42"/>
  <c r="G33" i="42"/>
  <c r="J50" i="42"/>
  <c r="I50" i="42"/>
  <c r="G230" i="42"/>
  <c r="J49" i="42"/>
  <c r="I49" i="42"/>
  <c r="G229" i="42"/>
  <c r="J48" i="42"/>
  <c r="I48" i="42"/>
  <c r="G228" i="42"/>
  <c r="J47" i="42"/>
  <c r="I47" i="42"/>
  <c r="G32" i="42"/>
  <c r="J46" i="42"/>
  <c r="I46" i="42"/>
  <c r="G31" i="42"/>
  <c r="J45" i="42"/>
  <c r="I45" i="42"/>
  <c r="G30" i="42"/>
  <c r="J44" i="42"/>
  <c r="I44" i="42"/>
  <c r="G29" i="42"/>
  <c r="J43" i="42"/>
  <c r="I43" i="42"/>
  <c r="G28" i="42"/>
  <c r="J42" i="42"/>
  <c r="I42" i="42"/>
  <c r="G27" i="42"/>
  <c r="J41" i="42"/>
  <c r="I41" i="42"/>
  <c r="G26" i="42"/>
  <c r="J40" i="42"/>
  <c r="I40" i="42"/>
  <c r="G25" i="42"/>
  <c r="J39" i="42"/>
  <c r="I39" i="42"/>
  <c r="G227" i="42"/>
  <c r="J38" i="42"/>
  <c r="I38" i="42"/>
  <c r="G24" i="42"/>
  <c r="J37" i="42"/>
  <c r="I37" i="42"/>
  <c r="G23" i="42"/>
  <c r="J36" i="42"/>
  <c r="I36" i="42"/>
  <c r="G22" i="42"/>
  <c r="J35" i="42"/>
  <c r="I35" i="42"/>
  <c r="G21" i="42"/>
  <c r="J34" i="42"/>
  <c r="I34" i="42"/>
  <c r="G226" i="42"/>
  <c r="J33" i="42"/>
  <c r="I33" i="42"/>
  <c r="G225" i="42"/>
  <c r="J32" i="42"/>
  <c r="I32" i="42"/>
  <c r="G20" i="42"/>
  <c r="J31" i="42"/>
  <c r="I31" i="42"/>
  <c r="G19" i="42"/>
  <c r="J30" i="42"/>
  <c r="I30" i="42"/>
  <c r="G224" i="42"/>
  <c r="J29" i="42"/>
  <c r="I29" i="42"/>
  <c r="G223" i="42"/>
  <c r="J28" i="42"/>
  <c r="I28" i="42"/>
  <c r="G18" i="42"/>
  <c r="J27" i="42"/>
  <c r="I27" i="42"/>
  <c r="G17" i="42"/>
  <c r="J26" i="42"/>
  <c r="I26" i="42"/>
  <c r="G16" i="42"/>
  <c r="J25" i="42"/>
  <c r="I25" i="42"/>
  <c r="G222" i="42"/>
  <c r="J24" i="42"/>
  <c r="I24" i="42"/>
  <c r="G15" i="42"/>
  <c r="J23" i="42"/>
  <c r="I23" i="42"/>
  <c r="G14" i="42"/>
  <c r="J22" i="42"/>
  <c r="I22" i="42"/>
  <c r="G221" i="42"/>
  <c r="J21" i="42"/>
  <c r="I21" i="42"/>
  <c r="G220" i="42"/>
  <c r="J20" i="42"/>
  <c r="I20" i="42"/>
  <c r="G13" i="42"/>
  <c r="J19" i="42"/>
  <c r="I19" i="42"/>
  <c r="G12" i="42"/>
  <c r="J18" i="42"/>
  <c r="I18" i="42"/>
  <c r="G11" i="42"/>
  <c r="J17" i="42"/>
  <c r="I17" i="42"/>
  <c r="G10" i="42"/>
  <c r="J16" i="42"/>
  <c r="I16" i="42"/>
  <c r="G219" i="42"/>
  <c r="J15" i="42"/>
  <c r="I15" i="42"/>
  <c r="G9" i="42"/>
  <c r="J14" i="42"/>
  <c r="I14" i="42"/>
  <c r="G218" i="42"/>
  <c r="J13" i="42"/>
  <c r="I13" i="42"/>
  <c r="G217" i="42"/>
  <c r="J12" i="42"/>
  <c r="I12" i="42"/>
  <c r="G216" i="42"/>
  <c r="J11" i="42"/>
  <c r="I11" i="42"/>
  <c r="G215" i="42"/>
  <c r="J10" i="42"/>
  <c r="I10" i="42"/>
  <c r="G8" i="42"/>
  <c r="J9" i="42"/>
  <c r="I9" i="42"/>
  <c r="G7" i="42"/>
  <c r="J8" i="42"/>
  <c r="I8" i="42"/>
  <c r="G6" i="42"/>
  <c r="J7" i="42"/>
  <c r="I7" i="42"/>
  <c r="G5" i="42"/>
  <c r="J6" i="42"/>
  <c r="I6" i="42"/>
  <c r="G214" i="42"/>
  <c r="J5" i="42"/>
  <c r="I5" i="42"/>
  <c r="G213" i="42"/>
  <c r="A5" i="42"/>
  <c r="J13" i="41"/>
  <c r="I13" i="41"/>
  <c r="G13" i="41"/>
  <c r="J12" i="41"/>
  <c r="I12" i="41"/>
  <c r="G12" i="41"/>
  <c r="J11" i="41"/>
  <c r="I11" i="41"/>
  <c r="G11" i="41"/>
  <c r="J10" i="41"/>
  <c r="I10" i="41"/>
  <c r="G10" i="41"/>
  <c r="J9" i="41"/>
  <c r="I9" i="41"/>
  <c r="G9" i="41"/>
  <c r="J8" i="41"/>
  <c r="I8" i="41"/>
  <c r="G8" i="41"/>
  <c r="J7" i="41"/>
  <c r="I7" i="41"/>
  <c r="G7" i="41"/>
  <c r="J6" i="41"/>
  <c r="I6" i="41"/>
  <c r="G6" i="41"/>
  <c r="J5" i="41"/>
  <c r="I5" i="41"/>
  <c r="G5" i="41"/>
  <c r="J4" i="41"/>
  <c r="I4" i="41"/>
  <c r="G4" i="41"/>
  <c r="B585" i="42" l="1"/>
  <c r="A405" i="43"/>
  <c r="A406" i="43"/>
  <c r="A407" i="43" s="1"/>
  <c r="A408" i="43" s="1"/>
  <c r="A409" i="43" s="1"/>
  <c r="B584" i="42"/>
  <c r="B586" i="42" s="1"/>
  <c r="H584" i="42"/>
  <c r="H586" i="42" s="1"/>
</calcChain>
</file>

<file path=xl/connections.xml><?xml version="1.0" encoding="utf-8"?>
<connections xmlns="http://schemas.openxmlformats.org/spreadsheetml/2006/main">
  <connection id="1" name="abc31111112111111211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2" name="abc3111111211111121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3" name="abc31111112111111211111111111113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4" name="abc3111111211111121111111111113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5" name="abc3112112111111211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6" name="abc311211211111121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7" name="abc3112112111111211111111111113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8" name="abc311211211111121111111111113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</connections>
</file>

<file path=xl/sharedStrings.xml><?xml version="1.0" encoding="utf-8"?>
<sst xmlns="http://schemas.openxmlformats.org/spreadsheetml/2006/main" count="12885" uniqueCount="6528">
  <si>
    <t>Left Overs</t>
  </si>
  <si>
    <t>Total</t>
  </si>
  <si>
    <t>PN School of Logistics</t>
  </si>
  <si>
    <t>Total of Bahria Business School</t>
  </si>
  <si>
    <t>Absentia</t>
  </si>
  <si>
    <t>Registered</t>
  </si>
  <si>
    <t>Incomplete</t>
  </si>
  <si>
    <t>PROGRAMS</t>
  </si>
  <si>
    <t>S. No</t>
  </si>
  <si>
    <t>Bahria Business School</t>
  </si>
  <si>
    <t>MS (HRM &amp; Organizational Psychology) 2 Years (Fall 2023 - Spring 2025)</t>
  </si>
  <si>
    <t>MS(PM) 1.5 Years Programme (Spring 2024 - Spring 2025)</t>
  </si>
  <si>
    <t>MBA - 2 Years Program (Fall 2023 - Spring 2025)</t>
  </si>
  <si>
    <t>MBA - 1.5 Years Program (Spring 2024 - Spring 2025)</t>
  </si>
  <si>
    <t>MBA(WE) - 2 Years (Fall 2023 - Spring 2025)</t>
  </si>
  <si>
    <t>MBA (Pharmaceutics &amp; Health Mgt) 2 Years (Fall 2023 - Spring 2025)</t>
  </si>
  <si>
    <t>MBA(WE) - 1.5 Years  (Spring 2024 - Spring 2025)</t>
  </si>
  <si>
    <t>BBA (4 Years) Fall 2021 - Spring 2025</t>
  </si>
  <si>
    <t>BS(Accounting &amp; Finance) Fall 2021 - Spring 2025</t>
  </si>
  <si>
    <t>BS(Supply Chain Management) 4 Years Fall 2021 - Spring 2025</t>
  </si>
  <si>
    <t>MS (HRM &amp; Organizational Psychology) 2 Years (Spring 2024 - Fall 2025)</t>
  </si>
  <si>
    <t>MS(PM) 1.5 Years Programme (Fall 2024 - Fall 2025)</t>
  </si>
  <si>
    <t>MBA - 1.5 Years Program (Fall 2024 - Fall 2025)</t>
  </si>
  <si>
    <t>MBA(WE) - 1.5 Years (Fall 2024 - Fall 2025)</t>
  </si>
  <si>
    <t>MBA(WE) - 2 Years (Spring 2024 - Fall 2025)</t>
  </si>
  <si>
    <t>MBA (Pharmaceutics &amp; Health Mgt) 2 Years (Spring 2024 - Fall 2025)</t>
  </si>
  <si>
    <t>BBA (4 Years) Spring 2022 - Fall 2025</t>
  </si>
  <si>
    <t>BS(Accounting &amp; Finance) Spring 2022 - Fall 2025</t>
  </si>
  <si>
    <t>BS(Supply Chain Management) 4 Years Spring 2022 - Fall 2025</t>
  </si>
  <si>
    <t>MBA - 1.5 Years Program (Spring 2025 - Spring 2026)</t>
  </si>
  <si>
    <t>MBA - 2 Year Program (Fall 2024 - Spring 2026)</t>
  </si>
  <si>
    <t>MBA(WE) - 1.5 Years (Spring 2025 - Spring 2026)</t>
  </si>
  <si>
    <t>MBA(WE) - 2 Years (Fall 2024 - Spring 2026)</t>
  </si>
  <si>
    <t>MBA (Pharmaceutics &amp; Health Mgt) 2 Years (Fall 2024 - Spring 2026)</t>
  </si>
  <si>
    <t>MS (HRM &amp; Organizational Psychology) 2 Years (Fall 2024 - Spring 2026)</t>
  </si>
  <si>
    <t>MS(PM) 1.5 Years Programme (Spring 2025 - Spring 2026)</t>
  </si>
  <si>
    <t>BBA (4 Years) Fall 2022 - Spring 2026</t>
  </si>
  <si>
    <t>BS(Accounting &amp; Finance) Fall 2022 - Spring 2026</t>
  </si>
  <si>
    <t>BS(Supply Chain Management) 4 Years Fall 2022 - Spring 2026</t>
  </si>
  <si>
    <t>BS(Eco&amp;Fin) 4 Years Fall 2022 - Spring 2026</t>
  </si>
  <si>
    <t>ADP(Business Administration) 2 Years Fall 2024 - Spring 2026</t>
  </si>
  <si>
    <t>Status</t>
  </si>
  <si>
    <t>Female</t>
  </si>
  <si>
    <t>MUHAMMAD IMRAN</t>
  </si>
  <si>
    <t>SHAHZAD</t>
  </si>
  <si>
    <t>ALI RAZA</t>
  </si>
  <si>
    <t>MUHAMMAD AHSAN</t>
  </si>
  <si>
    <t>MUHAMMAD ZAFAR</t>
  </si>
  <si>
    <t>MUHAMMAD SIDDIQUE</t>
  </si>
  <si>
    <t>MUHAMMAD IMTIAZ</t>
  </si>
  <si>
    <t>MUHAMMAD SAAD</t>
  </si>
  <si>
    <t>Male</t>
  </si>
  <si>
    <t>MUHAMMAD ALI</t>
  </si>
  <si>
    <t>MUHAMMAD YASIN</t>
  </si>
  <si>
    <t>MUHAMMAD SHOAIB</t>
  </si>
  <si>
    <t>MUHAMMAD OWAIS</t>
  </si>
  <si>
    <t>NASEER AHMED</t>
  </si>
  <si>
    <t>MAHNOOR</t>
  </si>
  <si>
    <t>SAFDAR HUSSAIN</t>
  </si>
  <si>
    <t>MUHAMMAD YAQOOB KHALID</t>
  </si>
  <si>
    <t>ABDUL SATTAR</t>
  </si>
  <si>
    <t>JAMIL AHMED</t>
  </si>
  <si>
    <t>SHOUKAT ALI</t>
  </si>
  <si>
    <t>MUHAMMAD NADEEM</t>
  </si>
  <si>
    <t>MUHAMMAD ISHAQ</t>
  </si>
  <si>
    <t>ARSHAD HUSSAIN</t>
  </si>
  <si>
    <t>ABDUL RASHEED</t>
  </si>
  <si>
    <t>ASHFAQ AHMED</t>
  </si>
  <si>
    <t>TAHIR MAHMOOD</t>
  </si>
  <si>
    <t>MEHMOOD AHMED</t>
  </si>
  <si>
    <t>MUHAMMAD UMER FAROOQ</t>
  </si>
  <si>
    <t>MUHAMMAD AFZAL</t>
  </si>
  <si>
    <t>RASHID HUSSAIN</t>
  </si>
  <si>
    <t>GHULAM AHMED</t>
  </si>
  <si>
    <t>NISAR AHMED</t>
  </si>
  <si>
    <t>MUHAMMAD BILAL</t>
  </si>
  <si>
    <t>MUHAMMAD HANIF</t>
  </si>
  <si>
    <t>MUHAMMAD ASLAM</t>
  </si>
  <si>
    <t>MUHAMMAD AMIN</t>
  </si>
  <si>
    <t>MARIUM HUSSAIN</t>
  </si>
  <si>
    <t>MUHAMMAD HUSSAIN</t>
  </si>
  <si>
    <t>NEHA</t>
  </si>
  <si>
    <t>RASHID ALI</t>
  </si>
  <si>
    <t>SHAHID AHMED</t>
  </si>
  <si>
    <t>MUHAMMAD NAEEM</t>
  </si>
  <si>
    <t>MUHAMMAD FAISAL</t>
  </si>
  <si>
    <t>RIZWAN AHMED</t>
  </si>
  <si>
    <t>ALI AHMED</t>
  </si>
  <si>
    <t>MUHAMMAD ARSHAD</t>
  </si>
  <si>
    <t>MUHAMMAD RIZWAN</t>
  </si>
  <si>
    <t>MUHAMMAD TARIQ</t>
  </si>
  <si>
    <t>MUHAMMAD FAROOQ</t>
  </si>
  <si>
    <t>MUHAMMAD JAWED</t>
  </si>
  <si>
    <t>MUHAMMAD ARIF</t>
  </si>
  <si>
    <t>MUHAMMAD ANWAR</t>
  </si>
  <si>
    <t>MUHAMMAD AAMIR</t>
  </si>
  <si>
    <t>KASHISH ZEHRA</t>
  </si>
  <si>
    <t>KAZIM RAZA</t>
  </si>
  <si>
    <t>MUHAMMAD YOUNUS</t>
  </si>
  <si>
    <t>RIAZ ALI</t>
  </si>
  <si>
    <t>MAHRUKH</t>
  </si>
  <si>
    <t>ABDUL RAZZAK</t>
  </si>
  <si>
    <t>MUHAMMAD ABBAS</t>
  </si>
  <si>
    <t>ABDUL QADIR</t>
  </si>
  <si>
    <t>GHULAM ABBAS</t>
  </si>
  <si>
    <t>YOUSRA MARIAM</t>
  </si>
  <si>
    <t>ZAFAR IQBAL</t>
  </si>
  <si>
    <t>MUHAMMAD RASHID</t>
  </si>
  <si>
    <t>NIMRA</t>
  </si>
  <si>
    <t>JAVERIA IQBAL</t>
  </si>
  <si>
    <t>MUHAMMAD IQBAL</t>
  </si>
  <si>
    <t>RASHID AHMED</t>
  </si>
  <si>
    <t>ZAHEER AHMED</t>
  </si>
  <si>
    <t>AYESHA</t>
  </si>
  <si>
    <t>ZAFAR AHMED</t>
  </si>
  <si>
    <t>KHADIM HUSSAIN</t>
  </si>
  <si>
    <t>MUHAMMAD AHMED</t>
  </si>
  <si>
    <t>AKHTAR ALI</t>
  </si>
  <si>
    <t>MUHAMMAD IRFAN</t>
  </si>
  <si>
    <t>SHAKEEL AHMED</t>
  </si>
  <si>
    <t>ABDUL RAFAY</t>
  </si>
  <si>
    <t>MUHAMMAD FAHEEM</t>
  </si>
  <si>
    <t>ABDUL SALEEM</t>
  </si>
  <si>
    <t>NADEEM AHMED</t>
  </si>
  <si>
    <t>MUHAMMAD YASEEN</t>
  </si>
  <si>
    <t>AFTAB AHMED SIDDIQUE</t>
  </si>
  <si>
    <t>MUHAMMAD SALEEM</t>
  </si>
  <si>
    <t>LARAIB FATIMA</t>
  </si>
  <si>
    <t>ABDUL REHMAN</t>
  </si>
  <si>
    <t>MUHAMMAD SHAKIR</t>
  </si>
  <si>
    <t>MUHAMMAD ABDULLAH</t>
  </si>
  <si>
    <t>NOOR EMAN</t>
  </si>
  <si>
    <t>NISMA KHAN</t>
  </si>
  <si>
    <t>MUHAMMAD SAFDAR</t>
  </si>
  <si>
    <t>IQRA</t>
  </si>
  <si>
    <t>MUHAMMAD HAROON</t>
  </si>
  <si>
    <t>IQBAL</t>
  </si>
  <si>
    <t>ABDUL MAJEED AMJAD</t>
  </si>
  <si>
    <t>KHADIJA BATOOL</t>
  </si>
  <si>
    <t>SYED WAQAR ABBAS</t>
  </si>
  <si>
    <t>RUMAISA SHAHID</t>
  </si>
  <si>
    <t>SHAHID</t>
  </si>
  <si>
    <t>MUHAMMAD ASIM</t>
  </si>
  <si>
    <t>NOOR MUHAMMAD</t>
  </si>
  <si>
    <t>SYED IMTIAZ UDDIN</t>
  </si>
  <si>
    <t>AMNA</t>
  </si>
  <si>
    <t>MUHAMMAD IDREES</t>
  </si>
  <si>
    <t>GHULAM SHABBIR</t>
  </si>
  <si>
    <t>MUHAMMAD AMIR</t>
  </si>
  <si>
    <t>MUHAMMAD SAJID</t>
  </si>
  <si>
    <t>BASHIR AHMED</t>
  </si>
  <si>
    <t>MUHAMMAD ASIF</t>
  </si>
  <si>
    <t>MUHAMMAD WASEEM</t>
  </si>
  <si>
    <t>TARIQ MAJEED</t>
  </si>
  <si>
    <t>0322-3396646</t>
  </si>
  <si>
    <t>MUHAMMAD IBRAHIM</t>
  </si>
  <si>
    <t>AREEJ FATIMA</t>
  </si>
  <si>
    <t>MUHAMMAD ASHRAF</t>
  </si>
  <si>
    <t>BABAR SALEEM</t>
  </si>
  <si>
    <t>NASIR MEHMOOD</t>
  </si>
  <si>
    <t>ZULFIQAR ALI</t>
  </si>
  <si>
    <t>IRSHAD ULLAH KHAN</t>
  </si>
  <si>
    <t>LIAQUAT ALI</t>
  </si>
  <si>
    <t>MUHAMMAD AYUB</t>
  </si>
  <si>
    <t>MUHAMMAD KHAN</t>
  </si>
  <si>
    <t>MUHAMMAD RIAZ</t>
  </si>
  <si>
    <t>RIAZ AHMED</t>
  </si>
  <si>
    <t>MUHAMMAD MOOSA</t>
  </si>
  <si>
    <t>MUMTAZ AHMED</t>
  </si>
  <si>
    <t>MUHAMMAD MUNAF</t>
  </si>
  <si>
    <t>IFTIKHAR AHMED</t>
  </si>
  <si>
    <t>AREEBA KHALID</t>
  </si>
  <si>
    <t>KHALID MEHMOOD</t>
  </si>
  <si>
    <t>MEHMOOD</t>
  </si>
  <si>
    <t>MUHAMMAD SHAFIQUE</t>
  </si>
  <si>
    <t>MUHAMMAD ASLAM KHAN</t>
  </si>
  <si>
    <t>SYED ZULFIQAR HUSSAIN</t>
  </si>
  <si>
    <t>FATIMA ASHRAF</t>
  </si>
  <si>
    <t>FATIMA IMRAN</t>
  </si>
  <si>
    <t>AFTAB AHMED</t>
  </si>
  <si>
    <t>LAIBA</t>
  </si>
  <si>
    <t>GHULAM MUSTAFA</t>
  </si>
  <si>
    <t>MUHAMMAD ADEEL</t>
  </si>
  <si>
    <t>MUHAMMAD SHABBIR</t>
  </si>
  <si>
    <t>AFIFAH</t>
  </si>
  <si>
    <t>MUHAMMAD JUNAID</t>
  </si>
  <si>
    <t>NAVEED AHMED</t>
  </si>
  <si>
    <t>SAEED AHMED</t>
  </si>
  <si>
    <t>SEHAR</t>
  </si>
  <si>
    <t>ATIQ UR REHMAN</t>
  </si>
  <si>
    <t>MAHAM KHAN</t>
  </si>
  <si>
    <t>MUHAMMAD YOUSUF</t>
  </si>
  <si>
    <t>TAHIR MEHMOOD</t>
  </si>
  <si>
    <t>NAZEER AHMED</t>
  </si>
  <si>
    <t>ASIF ALI</t>
  </si>
  <si>
    <t>AREEBA IDREES</t>
  </si>
  <si>
    <t>SHAHID MASOOD</t>
  </si>
  <si>
    <t>SALMAN MOLVI</t>
  </si>
  <si>
    <t>SAEED AHMED SHAIKH</t>
  </si>
  <si>
    <t>NASIR KHAN</t>
  </si>
  <si>
    <t>FATIMA AHMED</t>
  </si>
  <si>
    <t>MUSTAFA</t>
  </si>
  <si>
    <t>NASIR ALI</t>
  </si>
  <si>
    <t>AYESHA KAMRAN</t>
  </si>
  <si>
    <t>ADNAN KHAN</t>
  </si>
  <si>
    <t>MUHAMMAD ADNAN</t>
  </si>
  <si>
    <t>MUHAMMAD JAFFAR</t>
  </si>
  <si>
    <t>MUHAMMAD ZUBAIR</t>
  </si>
  <si>
    <t>MUHAMMAD SAEED</t>
  </si>
  <si>
    <t>MUHAMMAD SHAHID</t>
  </si>
  <si>
    <t>ABDUL RAZZAQ</t>
  </si>
  <si>
    <t>MUHAMMAD ILYAS</t>
  </si>
  <si>
    <t>SYED JAMAL NASIR ZAIDI</t>
  </si>
  <si>
    <t>MEHAK</t>
  </si>
  <si>
    <t>ABDUL WAHID</t>
  </si>
  <si>
    <t>ALI IMRAN</t>
  </si>
  <si>
    <t>RABIA</t>
  </si>
  <si>
    <t>MUHAMMAD SULTAN</t>
  </si>
  <si>
    <t>AIJAZ ALI</t>
  </si>
  <si>
    <t>KHALID MAHMOOD</t>
  </si>
  <si>
    <t>Complete</t>
  </si>
  <si>
    <t>S.No</t>
  </si>
  <si>
    <t xml:space="preserve">Enroll # </t>
  </si>
  <si>
    <t xml:space="preserve">Name of Students </t>
  </si>
  <si>
    <t>Fathers Name</t>
  </si>
  <si>
    <t>M</t>
  </si>
  <si>
    <t>Semester wise Status</t>
  </si>
  <si>
    <t>Yes or</t>
  </si>
  <si>
    <t xml:space="preserve">Remarks </t>
  </si>
  <si>
    <t>F</t>
  </si>
  <si>
    <t>No</t>
  </si>
  <si>
    <t>m</t>
  </si>
  <si>
    <t>f</t>
  </si>
  <si>
    <t>MUHAMMAD ISLAM</t>
  </si>
  <si>
    <t>MUHAMMAD AWAIS</t>
  </si>
  <si>
    <t>ADNAN MAQSOOD SIDDIQUI</t>
  </si>
  <si>
    <t>KAINAT</t>
  </si>
  <si>
    <t>BAHRIA UNIVERSITY (Karachi Campus)</t>
  </si>
  <si>
    <t xml:space="preserve">Reg No. </t>
  </si>
  <si>
    <t>MUHAMMAD HAMZA</t>
  </si>
  <si>
    <t>MUHAMMAD UMER</t>
  </si>
  <si>
    <t>MUHAMMAD JAVED</t>
  </si>
  <si>
    <t>UZAIR AHMED</t>
  </si>
  <si>
    <t>03334940585</t>
  </si>
  <si>
    <t>03132550662</t>
  </si>
  <si>
    <t>03322503174</t>
  </si>
  <si>
    <t>03072693442</t>
  </si>
  <si>
    <t>03332424030</t>
  </si>
  <si>
    <t>03322938329</t>
  </si>
  <si>
    <t>03320202687</t>
  </si>
  <si>
    <t>03462854483</t>
  </si>
  <si>
    <t>03228250113</t>
  </si>
  <si>
    <t>03052228677</t>
  </si>
  <si>
    <t>03213901389</t>
  </si>
  <si>
    <t>03330258389</t>
  </si>
  <si>
    <t>MUHAMMAD HASSAN</t>
  </si>
  <si>
    <t>SABIR HUSSAIN</t>
  </si>
  <si>
    <t>03342444914</t>
  </si>
  <si>
    <t>03353977068</t>
  </si>
  <si>
    <t>0332-3337394</t>
  </si>
  <si>
    <t>03342444915</t>
  </si>
  <si>
    <t>SAIF ULLAH</t>
  </si>
  <si>
    <t>ABDUL HAMEED</t>
  </si>
  <si>
    <t>RAJA MUHAMMAD ZARRAR SHAHID</t>
  </si>
  <si>
    <t>RAJA SHAHID AJMAL</t>
  </si>
  <si>
    <t>MUHAMMAD YAQOOB</t>
  </si>
  <si>
    <t>EBAD UR REHMAN</t>
  </si>
  <si>
    <t>RAHIM BUX</t>
  </si>
  <si>
    <t>TANVEER AHMED</t>
  </si>
  <si>
    <t>SHAHID HUSSAIN</t>
  </si>
  <si>
    <t>MUHAMMAD UMAIR</t>
  </si>
  <si>
    <t>ZAKIR HUSSAIN</t>
  </si>
  <si>
    <t>03222477242</t>
  </si>
  <si>
    <t>03139960066</t>
  </si>
  <si>
    <t>SYED ALI ABBAS RIZVI</t>
  </si>
  <si>
    <t>03342444916</t>
  </si>
  <si>
    <t>MUHAMMAD NASIR</t>
  </si>
  <si>
    <t>SHAKIL AHMED</t>
  </si>
  <si>
    <t>MUHAMMAD RAMZAN</t>
  </si>
  <si>
    <t>RIJA FATIMA BUTT</t>
  </si>
  <si>
    <t>FAISAL BUTT</t>
  </si>
  <si>
    <t>SHAHZAD AHMED</t>
  </si>
  <si>
    <t>MUHAMMAD RAFIQ</t>
  </si>
  <si>
    <t>REHAN AFZAL KHAN</t>
  </si>
  <si>
    <t>SHABBIR AHMED</t>
  </si>
  <si>
    <t>MUHAMMAD AMMAR</t>
  </si>
  <si>
    <t>MUHAMMAD SOHAIL KHAN</t>
  </si>
  <si>
    <t>ZEESHAN HAIDER</t>
  </si>
  <si>
    <t>TARIQ MEHMOOD</t>
  </si>
  <si>
    <t>AHMED SUBHANI</t>
  </si>
  <si>
    <t>AYESHA KHAN</t>
  </si>
  <si>
    <t xml:space="preserve">M </t>
  </si>
  <si>
    <t>T</t>
  </si>
  <si>
    <t>D</t>
  </si>
  <si>
    <t>SHAH HUSSAIN</t>
  </si>
  <si>
    <r>
      <t>Bahria University</t>
    </r>
    <r>
      <rPr>
        <b/>
        <u/>
        <sz val="15"/>
        <color indexed="8"/>
        <rFont val="Arial"/>
        <family val="2"/>
      </rPr>
      <t xml:space="preserve"> - Karachi Campus</t>
    </r>
  </si>
  <si>
    <t>JAMEEL AHMED</t>
  </si>
  <si>
    <t>MUHAMMAD SHAFI</t>
  </si>
  <si>
    <t>GHULAM MUHAMMAD</t>
  </si>
  <si>
    <t>MUHAMMAD AZAM</t>
  </si>
  <si>
    <t>JAVED IQBAL</t>
  </si>
  <si>
    <t>MUHAMMAD KAZIM</t>
  </si>
  <si>
    <t>DIN MUHAMMAD</t>
  </si>
  <si>
    <t>ABDUL RASHID</t>
  </si>
  <si>
    <t>GHULAM NABI</t>
  </si>
  <si>
    <t>GHULAM MURTAZA</t>
  </si>
  <si>
    <t>ABDUL MAJEED</t>
  </si>
  <si>
    <t>MUHAMMAD TAHIR</t>
  </si>
  <si>
    <t>SAIFULLAH</t>
  </si>
  <si>
    <t>AYESHA BATOOL</t>
  </si>
  <si>
    <t>MUHAMMAD MUSTAFA</t>
  </si>
  <si>
    <t>MUHAMMAD BASHIR</t>
  </si>
  <si>
    <t>KHADIJA</t>
  </si>
  <si>
    <t>MUHAMMAD SAGHIR</t>
  </si>
  <si>
    <t>AMANULLAH</t>
  </si>
  <si>
    <t>NAZIR AHMED</t>
  </si>
  <si>
    <t>HABIBULLAH</t>
  </si>
  <si>
    <t>ABDUR REHMAN</t>
  </si>
  <si>
    <t>ABDULLAH IMRAN</t>
  </si>
  <si>
    <t>MUHAMMAD MUNIR</t>
  </si>
  <si>
    <t>WALI MUHAMMAD</t>
  </si>
  <si>
    <t>KHALID HUSSAIN</t>
  </si>
  <si>
    <t>SANA IQBAL</t>
  </si>
  <si>
    <t>MUHAMMAD SULEMAN</t>
  </si>
  <si>
    <t>MUHAMMAD UMAR</t>
  </si>
  <si>
    <t>YAHYA KHAN</t>
  </si>
  <si>
    <t>ABDUL KHALIQ</t>
  </si>
  <si>
    <t>AHMED RAZA</t>
  </si>
  <si>
    <t>MUHAMMAD ASHFAQ</t>
  </si>
  <si>
    <t>02-111222-001</t>
  </si>
  <si>
    <t>HAFIZ MUSTAFA MAJEED</t>
  </si>
  <si>
    <t>03362412499</t>
  </si>
  <si>
    <t>0345-8240620</t>
  </si>
  <si>
    <t>02-111222-003</t>
  </si>
  <si>
    <t>SYED ABDULLAH JAWED</t>
  </si>
  <si>
    <t>JAWED HUSSAIN</t>
  </si>
  <si>
    <t>03368112064</t>
  </si>
  <si>
    <t>0303-3424664</t>
  </si>
  <si>
    <t>02-111222-004</t>
  </si>
  <si>
    <t>HIBA</t>
  </si>
  <si>
    <t>MUHAMMAD JUNAID YOUSUF HAMDANI</t>
  </si>
  <si>
    <t>0336-1256393</t>
  </si>
  <si>
    <t>0314-9201217</t>
  </si>
  <si>
    <t>02-111222-005</t>
  </si>
  <si>
    <t>ASMA HASNAIN KERAI</t>
  </si>
  <si>
    <t>HASNAIN KERAI</t>
  </si>
  <si>
    <t>03322824471</t>
  </si>
  <si>
    <t>0334-3488096</t>
  </si>
  <si>
    <t>02-111222-006</t>
  </si>
  <si>
    <t>ANAB RANA</t>
  </si>
  <si>
    <t>MAQSOOD AHMED</t>
  </si>
  <si>
    <t>03232000712</t>
  </si>
  <si>
    <t>0300-4589066</t>
  </si>
  <si>
    <t>02-111222-007</t>
  </si>
  <si>
    <t>SHEIKH BILAL AHMED</t>
  </si>
  <si>
    <t>GHAZANFAR AHMED</t>
  </si>
  <si>
    <t>0337-0376991</t>
  </si>
  <si>
    <t>0336-0352181</t>
  </si>
  <si>
    <t>02-111222-008</t>
  </si>
  <si>
    <t>WAJIHA UZAIR</t>
  </si>
  <si>
    <t>MUHAMMAD UZAIR</t>
  </si>
  <si>
    <t>0344-8322502</t>
  </si>
  <si>
    <t>0333-2023371</t>
  </si>
  <si>
    <t>02-111222-009</t>
  </si>
  <si>
    <t>SAWERA ATEEQ</t>
  </si>
  <si>
    <t>ATEEQ UR REHMAN</t>
  </si>
  <si>
    <t>03008990242</t>
  </si>
  <si>
    <t>0324-8240860</t>
  </si>
  <si>
    <t>02-111222-010</t>
  </si>
  <si>
    <t>AINA SOHAIL</t>
  </si>
  <si>
    <t>SOHAIL ILYAS BAGHPATI</t>
  </si>
  <si>
    <t>03321345199</t>
  </si>
  <si>
    <t>0300-0187993</t>
  </si>
  <si>
    <t>02-111222-011</t>
  </si>
  <si>
    <t>HAFIZA AYESHA YOUSUF</t>
  </si>
  <si>
    <t>MUHAMMED YOUSUF AZIZ</t>
  </si>
  <si>
    <t>03332467567</t>
  </si>
  <si>
    <t>0324-2451298</t>
  </si>
  <si>
    <t>02-111222-012</t>
  </si>
  <si>
    <t>NABIHA ALI</t>
  </si>
  <si>
    <t>SYED MEHBOOB ALI</t>
  </si>
  <si>
    <t>03335999656</t>
  </si>
  <si>
    <t>0336-2859398</t>
  </si>
  <si>
    <t>02-111222-013</t>
  </si>
  <si>
    <t>GHAZIA TAZEEN</t>
  </si>
  <si>
    <t>MUHAMMAD KALAM</t>
  </si>
  <si>
    <t>03342713078</t>
  </si>
  <si>
    <t>0347-8307774</t>
  </si>
  <si>
    <t>02-111222-015</t>
  </si>
  <si>
    <t>RAHEELA MANSOOR</t>
  </si>
  <si>
    <t>MANSOOR AHMED ANSARI</t>
  </si>
  <si>
    <t>0320-2553855</t>
  </si>
  <si>
    <t>0337-0348747</t>
  </si>
  <si>
    <t>02-111222-016</t>
  </si>
  <si>
    <t>ZUHA</t>
  </si>
  <si>
    <t>AIJAZ AHMAD</t>
  </si>
  <si>
    <t>03212331321</t>
  </si>
  <si>
    <t>0312-2761104</t>
  </si>
  <si>
    <t>02-111222-017</t>
  </si>
  <si>
    <t>MUHAMMAD SHARIQ AHMED</t>
  </si>
  <si>
    <t>SHAHAB AHMED</t>
  </si>
  <si>
    <t>03005756575</t>
  </si>
  <si>
    <t>0301-4315919</t>
  </si>
  <si>
    <t>02-111222-018</t>
  </si>
  <si>
    <t>MUHAMMAD ASAD SOHAIL</t>
  </si>
  <si>
    <t>SOHAIL AHMED</t>
  </si>
  <si>
    <t>03138933388</t>
  </si>
  <si>
    <t>0300-2458578</t>
  </si>
  <si>
    <t>02-111222-020</t>
  </si>
  <si>
    <t>RAAHEMA NADEEM</t>
  </si>
  <si>
    <t>NADEEM UDDIN</t>
  </si>
  <si>
    <t>03152349681</t>
  </si>
  <si>
    <t>0340-1106214</t>
  </si>
  <si>
    <t>02-111222-021</t>
  </si>
  <si>
    <t>MUHAMMAD AYAN KHAN</t>
  </si>
  <si>
    <t>AZIZ AHMED</t>
  </si>
  <si>
    <t>03322739469</t>
  </si>
  <si>
    <t>0300-8251757</t>
  </si>
  <si>
    <t>02-111222-022</t>
  </si>
  <si>
    <t>BATOOL IRFAN</t>
  </si>
  <si>
    <t>IRFAN ALAM</t>
  </si>
  <si>
    <t>0336-3659588</t>
  </si>
  <si>
    <t>0331-8336792</t>
  </si>
  <si>
    <t>02-111222-023</t>
  </si>
  <si>
    <t>MUHAMMAD FARRUKH MUSHTAQ</t>
  </si>
  <si>
    <t>MUSHTAQ AHMED</t>
  </si>
  <si>
    <t>0311-1204070</t>
  </si>
  <si>
    <t>0335-2277842</t>
  </si>
  <si>
    <t>02-111222-024</t>
  </si>
  <si>
    <t>HIRA BANARAS</t>
  </si>
  <si>
    <t>MUHAMMAD BANARAS</t>
  </si>
  <si>
    <t>03066785460</t>
  </si>
  <si>
    <t>0336-2048352</t>
  </si>
  <si>
    <t>02-111222-025</t>
  </si>
  <si>
    <t>BISMA RASHEED</t>
  </si>
  <si>
    <t>03333670741</t>
  </si>
  <si>
    <t>0333-1334907</t>
  </si>
  <si>
    <t>02-111222-026</t>
  </si>
  <si>
    <t>SIKANDAR KHAN</t>
  </si>
  <si>
    <t>SAHIR ALI</t>
  </si>
  <si>
    <t>03072095196</t>
  </si>
  <si>
    <t>0301-2022800</t>
  </si>
  <si>
    <t>02-111222-028</t>
  </si>
  <si>
    <t>MAHNOOR FATIMA</t>
  </si>
  <si>
    <t>MOHAMMAD MOTASIM BILALI</t>
  </si>
  <si>
    <t>03323475798</t>
  </si>
  <si>
    <t>0322-3389390</t>
  </si>
  <si>
    <t>02-111222-029</t>
  </si>
  <si>
    <t>NEHA JAHANZEB</t>
  </si>
  <si>
    <t>JAHANZEB MUHAMMAD BAIG</t>
  </si>
  <si>
    <t>03452216178</t>
  </si>
  <si>
    <t>0343-0215107</t>
  </si>
  <si>
    <t>02-111222-030</t>
  </si>
  <si>
    <t>YASEEN MUHAMMAD KHAN</t>
  </si>
  <si>
    <t>WASEEM MUHAMMAD KHAN</t>
  </si>
  <si>
    <t>0301-2757779</t>
  </si>
  <si>
    <t>0331-5009916</t>
  </si>
  <si>
    <t>02-111222-032</t>
  </si>
  <si>
    <t>DUR E SHAHWAR FATIMA</t>
  </si>
  <si>
    <t>NAEEM ULLAH</t>
  </si>
  <si>
    <t>0332-2136991</t>
  </si>
  <si>
    <t>0333-3845332</t>
  </si>
  <si>
    <t>02-111222-033</t>
  </si>
  <si>
    <t>RUKHSAR BAHADUR</t>
  </si>
  <si>
    <t>SYED BAHADUR SHAH</t>
  </si>
  <si>
    <t>03333975762</t>
  </si>
  <si>
    <t>0336-3571925</t>
  </si>
  <si>
    <t>02-111222-034</t>
  </si>
  <si>
    <t>NAJAM ISLAM</t>
  </si>
  <si>
    <t>ABDUL ALEEM AHMED</t>
  </si>
  <si>
    <t>03218725053</t>
  </si>
  <si>
    <t>0300-9269055</t>
  </si>
  <si>
    <t>02-111222-035</t>
  </si>
  <si>
    <t>HANNIA GOHAR</t>
  </si>
  <si>
    <t>GOHAR IQBAL</t>
  </si>
  <si>
    <t>03457576198</t>
  </si>
  <si>
    <t>0300-2297896</t>
  </si>
  <si>
    <t>02-111222-036</t>
  </si>
  <si>
    <t>MUHAMMAD MULKHAN</t>
  </si>
  <si>
    <t>0323269940932699409</t>
  </si>
  <si>
    <t>0336-2218671</t>
  </si>
  <si>
    <t>02-111222-037</t>
  </si>
  <si>
    <t>JAVERIA ARSHAD BURNEY</t>
  </si>
  <si>
    <t>ARSHAD BURNEY</t>
  </si>
  <si>
    <t>0323-2341290</t>
  </si>
  <si>
    <t>0346-2329859</t>
  </si>
  <si>
    <t>02-111222-039</t>
  </si>
  <si>
    <t>SAWAIRA SAJID</t>
  </si>
  <si>
    <t>SAJID HUSSAIN</t>
  </si>
  <si>
    <t>0303-2942428</t>
  </si>
  <si>
    <t>0334-3527728</t>
  </si>
  <si>
    <t>02-111222-041</t>
  </si>
  <si>
    <t>MUHAMMAD DANYAL KHAN</t>
  </si>
  <si>
    <t>MUHAMMAD QASIM TUFAIL</t>
  </si>
  <si>
    <t>03453072725</t>
  </si>
  <si>
    <t>0336-0803649</t>
  </si>
  <si>
    <t>02-111222-042</t>
  </si>
  <si>
    <t>RIMSHA</t>
  </si>
  <si>
    <t>MUHAMMAD RAMZAN ZAHID</t>
  </si>
  <si>
    <t>0342-2343912</t>
  </si>
  <si>
    <t>0341-2684095</t>
  </si>
  <si>
    <t>02-111222-043</t>
  </si>
  <si>
    <t>SUNIYA ZULFIQUAR</t>
  </si>
  <si>
    <t>0336-3401285</t>
  </si>
  <si>
    <t>0335-2256881</t>
  </si>
  <si>
    <t>02-111222-044</t>
  </si>
  <si>
    <t>SHAHWAIZ</t>
  </si>
  <si>
    <t>SAGHIR ALI</t>
  </si>
  <si>
    <t>03057177095</t>
  </si>
  <si>
    <t>0336-2340140</t>
  </si>
  <si>
    <t>02-111222-045</t>
  </si>
  <si>
    <t>SYED HUZAIFA ALI SHAH</t>
  </si>
  <si>
    <t>SYED FAROOQ ALI SHAH</t>
  </si>
  <si>
    <t>03222976992</t>
  </si>
  <si>
    <t>0306-0824434</t>
  </si>
  <si>
    <t>02-111222-046</t>
  </si>
  <si>
    <t>0336-2897853</t>
  </si>
  <si>
    <t>0334-2933498</t>
  </si>
  <si>
    <t>02-111222-048</t>
  </si>
  <si>
    <t>ZUNAIRA MUJEEB</t>
  </si>
  <si>
    <t>MUJEEB UR REHMAN</t>
  </si>
  <si>
    <t>03004767859</t>
  </si>
  <si>
    <t>0304-3603601</t>
  </si>
  <si>
    <t>02-111222-050</t>
  </si>
  <si>
    <t>AREEZ ASIM KHAN</t>
  </si>
  <si>
    <t>ASIM SAEED KHAN</t>
  </si>
  <si>
    <t>03362490902</t>
  </si>
  <si>
    <t>0335-3064976</t>
  </si>
  <si>
    <t>02-111222-051</t>
  </si>
  <si>
    <t>MUHAMMAD HAROON ANJUM</t>
  </si>
  <si>
    <t>MUHAMMAD ALI ANJUM</t>
  </si>
  <si>
    <t>0334-0360582</t>
  </si>
  <si>
    <t>0315-2206473</t>
  </si>
  <si>
    <t>02-111222-052</t>
  </si>
  <si>
    <t>ZAIN ALI</t>
  </si>
  <si>
    <t>HIDAYAT ALI</t>
  </si>
  <si>
    <t>0321-2377411</t>
  </si>
  <si>
    <t>0343-3338448</t>
  </si>
  <si>
    <t>02-111222-054</t>
  </si>
  <si>
    <t>MUAAZ UL HAQ</t>
  </si>
  <si>
    <t>FAIZAN UL HAQ</t>
  </si>
  <si>
    <t>03320279608</t>
  </si>
  <si>
    <t>0334-3146280</t>
  </si>
  <si>
    <t>02-111222-055</t>
  </si>
  <si>
    <t>MUHAMMAD SAAD RAZA KHAN</t>
  </si>
  <si>
    <t>EHSAN RAZA KHAN</t>
  </si>
  <si>
    <t>0312273521</t>
  </si>
  <si>
    <t>0331-1304178</t>
  </si>
  <si>
    <t>02-111222-056</t>
  </si>
  <si>
    <t>HAMNA FATIMA</t>
  </si>
  <si>
    <t>TAHIR HAMEED</t>
  </si>
  <si>
    <t>03040083164</t>
  </si>
  <si>
    <t>0312-2996849</t>
  </si>
  <si>
    <t>02-111222-057</t>
  </si>
  <si>
    <t>SHAHZAD SAJID</t>
  </si>
  <si>
    <t>SAJID LATIF</t>
  </si>
  <si>
    <t>03472567791</t>
  </si>
  <si>
    <t>0302-2406558</t>
  </si>
  <si>
    <t>02-111222-058</t>
  </si>
  <si>
    <t>MUHAMMAD ZAEEM</t>
  </si>
  <si>
    <t>MUHAMMAD RAFIQUE</t>
  </si>
  <si>
    <t>03333454176</t>
  </si>
  <si>
    <t>0301-2316004</t>
  </si>
  <si>
    <t>02-111222-059</t>
  </si>
  <si>
    <t>ANZISH RIZWAN</t>
  </si>
  <si>
    <t>RIZWAN FAROOQUI</t>
  </si>
  <si>
    <t>03459301495</t>
  </si>
  <si>
    <t>0333-2211955</t>
  </si>
  <si>
    <t>02-111222-060</t>
  </si>
  <si>
    <t>HASSAN NAWAZ QURESHI</t>
  </si>
  <si>
    <t>RAB NAWAZ QURESHI</t>
  </si>
  <si>
    <t>03377166663</t>
  </si>
  <si>
    <t>0348-3393656</t>
  </si>
  <si>
    <t>02-111222-061</t>
  </si>
  <si>
    <t>MARIAM MINHAJ</t>
  </si>
  <si>
    <t>MINHAJ UL HASSAN</t>
  </si>
  <si>
    <t>03313624470</t>
  </si>
  <si>
    <t>0307-2696274</t>
  </si>
  <si>
    <t>02-111222-062</t>
  </si>
  <si>
    <t>AREEBA NADEEM</t>
  </si>
  <si>
    <t>SHAIKH MUHAMMAD NADEEM</t>
  </si>
  <si>
    <t>03102612426</t>
  </si>
  <si>
    <t>0331-6062284</t>
  </si>
  <si>
    <t>02-111222-063</t>
  </si>
  <si>
    <t>FATIMA ATIF MANIAR</t>
  </si>
  <si>
    <t>MUHAMMAD ATIF MANIAR</t>
  </si>
  <si>
    <t>03482353796</t>
  </si>
  <si>
    <t>0332-0805692</t>
  </si>
  <si>
    <t>02-111222-065</t>
  </si>
  <si>
    <t>JAWAHIR FATAH</t>
  </si>
  <si>
    <t>ABDUL FATAH</t>
  </si>
  <si>
    <t>03442049906</t>
  </si>
  <si>
    <t>0332-6855108</t>
  </si>
  <si>
    <t>02-111222-066</t>
  </si>
  <si>
    <t>MADIHA ASHRAF SHEKHANI</t>
  </si>
  <si>
    <t>03353901891</t>
  </si>
  <si>
    <t>0336-2289334</t>
  </si>
  <si>
    <t>02-111222-067</t>
  </si>
  <si>
    <t>MUHAMMAD ISMAIL</t>
  </si>
  <si>
    <t>0333-1297031</t>
  </si>
  <si>
    <t>0311-9331900</t>
  </si>
  <si>
    <t>02-111222-068</t>
  </si>
  <si>
    <t>MUHAMMAD ADEEL BAIG</t>
  </si>
  <si>
    <t>ABID BAIG</t>
  </si>
  <si>
    <t>03321309654</t>
  </si>
  <si>
    <t>0300-2204065</t>
  </si>
  <si>
    <t>02-111222-069</t>
  </si>
  <si>
    <t>03052298866</t>
  </si>
  <si>
    <t>0332-3153353</t>
  </si>
  <si>
    <t>02-111222-070</t>
  </si>
  <si>
    <t>AIMAN GUL</t>
  </si>
  <si>
    <t>SAMAR DIN KHATTAK</t>
  </si>
  <si>
    <t>03132778955</t>
  </si>
  <si>
    <t>0335-0011900</t>
  </si>
  <si>
    <t>02-111222-071</t>
  </si>
  <si>
    <t>AMAMA ZAFRI</t>
  </si>
  <si>
    <t>ABDUL QADEER ZAFRI</t>
  </si>
  <si>
    <t>03012932524</t>
  </si>
  <si>
    <t>0300-2989639</t>
  </si>
  <si>
    <t>02-111222-072</t>
  </si>
  <si>
    <t>LAL JAN</t>
  </si>
  <si>
    <t>LAL MUHAMMAD</t>
  </si>
  <si>
    <t>03341229816</t>
  </si>
  <si>
    <t>0310-2414953</t>
  </si>
  <si>
    <t>02-111222-073</t>
  </si>
  <si>
    <t>NAMEERA NADEEM</t>
  </si>
  <si>
    <t>03218726961</t>
  </si>
  <si>
    <t>0310-3677204</t>
  </si>
  <si>
    <t>02-111222-074</t>
  </si>
  <si>
    <t>SARA HASHMI</t>
  </si>
  <si>
    <t>SYED WAQAR UL HASAN HASHMI</t>
  </si>
  <si>
    <t>03343875049</t>
  </si>
  <si>
    <t>0331-2363324</t>
  </si>
  <si>
    <t>02-111222-075</t>
  </si>
  <si>
    <t>MANAHIL IMRAN</t>
  </si>
  <si>
    <t>IMRAN ZAHEER</t>
  </si>
  <si>
    <t>03242771997</t>
  </si>
  <si>
    <t>0345-2645240</t>
  </si>
  <si>
    <t>02-111222-076</t>
  </si>
  <si>
    <t>NADEEM HUSSAIN</t>
  </si>
  <si>
    <t>03003733911</t>
  </si>
  <si>
    <t>0302-2223259</t>
  </si>
  <si>
    <t>02-111222-077</t>
  </si>
  <si>
    <t>MUNEEB UR REHMAN</t>
  </si>
  <si>
    <t>MUHAMMAD KAMRAN LANIYA</t>
  </si>
  <si>
    <t>0305-1124682</t>
  </si>
  <si>
    <t>0324-3405136</t>
  </si>
  <si>
    <t>02-111222-078</t>
  </si>
  <si>
    <t>ABDULLAH</t>
  </si>
  <si>
    <t>MUHAMMAD SABIR</t>
  </si>
  <si>
    <t>03412055356</t>
  </si>
  <si>
    <t>0312-2524295</t>
  </si>
  <si>
    <t>02-111222-079</t>
  </si>
  <si>
    <t>MEER MUHAMMAD ALI HUMZA</t>
  </si>
  <si>
    <t>MANZAR AKBAR</t>
  </si>
  <si>
    <t>03312887087</t>
  </si>
  <si>
    <t>0324-2194037</t>
  </si>
  <si>
    <t>02-111222-081</t>
  </si>
  <si>
    <t>SYED ROSHAN ALI SHAH BUKHARI</t>
  </si>
  <si>
    <t>SYED HABIB ALI SHAH BUKHARI</t>
  </si>
  <si>
    <t>03412537600</t>
  </si>
  <si>
    <t>0347-2788118</t>
  </si>
  <si>
    <t>02-111222-082</t>
  </si>
  <si>
    <t>RAFAY HAYAT KHAN</t>
  </si>
  <si>
    <t>HAYAT MUHAMMAD KHAN</t>
  </si>
  <si>
    <t>0310-1006866</t>
  </si>
  <si>
    <t>0334-1664560</t>
  </si>
  <si>
    <t>02-111222-083</t>
  </si>
  <si>
    <t>HAMMAD KHAN AFRIDI</t>
  </si>
  <si>
    <t>JAVED KHAN AFRIDI</t>
  </si>
  <si>
    <t>03343496089</t>
  </si>
  <si>
    <t>0334-3187187</t>
  </si>
  <si>
    <t>02-111222-084</t>
  </si>
  <si>
    <t>AMEER HAMZA</t>
  </si>
  <si>
    <t>UMER CHANNA</t>
  </si>
  <si>
    <t>03208364277</t>
  </si>
  <si>
    <t>0335-2851405</t>
  </si>
  <si>
    <t>02-111222-085</t>
  </si>
  <si>
    <t>ARIFA ALI</t>
  </si>
  <si>
    <t>MUHAMMAD NAVAID</t>
  </si>
  <si>
    <t>03332357155</t>
  </si>
  <si>
    <t>0316-2925117</t>
  </si>
  <si>
    <t>02-111222-086</t>
  </si>
  <si>
    <t>RAAHIM AHMED SIDDIQUI</t>
  </si>
  <si>
    <t>03350200507</t>
  </si>
  <si>
    <t>0334-3577220</t>
  </si>
  <si>
    <t>02-111222-088</t>
  </si>
  <si>
    <t>MUHAMMAD ANEES KHAN</t>
  </si>
  <si>
    <t>MUHAMMAD MUDASSAR KHAN</t>
  </si>
  <si>
    <t>03468820866</t>
  </si>
  <si>
    <t>0343-8299007</t>
  </si>
  <si>
    <t>02-111222-090</t>
  </si>
  <si>
    <t>MUHAMMAD AZLAN SIDDIQUI</t>
  </si>
  <si>
    <t>MUHAMMAD MOHI UDDIN</t>
  </si>
  <si>
    <t>0347-4442999</t>
  </si>
  <si>
    <t>0333-3456219</t>
  </si>
  <si>
    <t>02-111222-091</t>
  </si>
  <si>
    <t>03228201232</t>
  </si>
  <si>
    <t>0302-2888975</t>
  </si>
  <si>
    <t>02-111222-092</t>
  </si>
  <si>
    <t>HUNAINAH HUSSAIN</t>
  </si>
  <si>
    <t>03352391215</t>
  </si>
  <si>
    <t>0324-2109191</t>
  </si>
  <si>
    <t>02-111222-093</t>
  </si>
  <si>
    <t>ABDULLAH MANSOOR</t>
  </si>
  <si>
    <t>MANSOOR NAZ</t>
  </si>
  <si>
    <t>03312354398</t>
  </si>
  <si>
    <t>0336-1021347</t>
  </si>
  <si>
    <t>02-111222-094</t>
  </si>
  <si>
    <t>MUHAMMAD HAMZA QURESHI</t>
  </si>
  <si>
    <t>TANWEER AHMED</t>
  </si>
  <si>
    <t>03312814626</t>
  </si>
  <si>
    <t>0332-2102351</t>
  </si>
  <si>
    <t>02-111222-095</t>
  </si>
  <si>
    <t>MUHAMMAD UMAIR ASIF</t>
  </si>
  <si>
    <t>ASIF QURESHI</t>
  </si>
  <si>
    <t>03422679511</t>
  </si>
  <si>
    <t>0331-2180334</t>
  </si>
  <si>
    <t>02-111222-096</t>
  </si>
  <si>
    <t>MUHAMMAD AMIN RAFIQ</t>
  </si>
  <si>
    <t>03422575084</t>
  </si>
  <si>
    <t>0334-0375413</t>
  </si>
  <si>
    <t>02-111222-097</t>
  </si>
  <si>
    <t>HAFIZ MUHAMMAD MAAZ SIDDIQUI</t>
  </si>
  <si>
    <t>IQBAL AHMAD SIDDIQUI</t>
  </si>
  <si>
    <t>03332469936</t>
  </si>
  <si>
    <t>0333-2468828</t>
  </si>
  <si>
    <t>02-111222-098</t>
  </si>
  <si>
    <t>MOHAMMAD HASNAIN HAIDER</t>
  </si>
  <si>
    <t>FARHAN HAIDER</t>
  </si>
  <si>
    <t>03083798416</t>
  </si>
  <si>
    <t>0342-2328575</t>
  </si>
  <si>
    <t>02-111222-099</t>
  </si>
  <si>
    <t>RUMAISA SHAIKH</t>
  </si>
  <si>
    <t>TANVEER AHMED SHAIKH</t>
  </si>
  <si>
    <t>03089197176</t>
  </si>
  <si>
    <t>0331-8914998</t>
  </si>
  <si>
    <t>02-111222-100</t>
  </si>
  <si>
    <t>SIDRA SHAIKH</t>
  </si>
  <si>
    <t>03333459166</t>
  </si>
  <si>
    <t>0335-2885227</t>
  </si>
  <si>
    <t>02-111222-101</t>
  </si>
  <si>
    <t>AMSAAL SOHAIL</t>
  </si>
  <si>
    <t>MUHAMMAD SOHAIL</t>
  </si>
  <si>
    <t>03433433095</t>
  </si>
  <si>
    <t>0300-2625634</t>
  </si>
  <si>
    <t>02-111222-102</t>
  </si>
  <si>
    <t>ASFA TABISH</t>
  </si>
  <si>
    <t>TABISH AHMED KHAN</t>
  </si>
  <si>
    <t>03069138446</t>
  </si>
  <si>
    <t>0332-8231503</t>
  </si>
  <si>
    <t>02-111222-103</t>
  </si>
  <si>
    <t>MOHAMMAD HASSAN</t>
  </si>
  <si>
    <t>SALMAN KAZI</t>
  </si>
  <si>
    <t>03363120567</t>
  </si>
  <si>
    <t>0322-2525795</t>
  </si>
  <si>
    <t>02-111222-104</t>
  </si>
  <si>
    <t>JAMSHED MUMTAZ AWAN</t>
  </si>
  <si>
    <t>03471248590</t>
  </si>
  <si>
    <t>0322-5452745</t>
  </si>
  <si>
    <t>02-111222-105</t>
  </si>
  <si>
    <t>IMRAN</t>
  </si>
  <si>
    <t>03132122238</t>
  </si>
  <si>
    <t>0335-3240422</t>
  </si>
  <si>
    <t>02-111222-106</t>
  </si>
  <si>
    <t>MUHAMMAD ADEEN</t>
  </si>
  <si>
    <t>03362302301</t>
  </si>
  <si>
    <t>0301-8238887</t>
  </si>
  <si>
    <t>02-111222-107</t>
  </si>
  <si>
    <t>HUR YAHYA</t>
  </si>
  <si>
    <t>03333349119</t>
  </si>
  <si>
    <t>0302-8494946</t>
  </si>
  <si>
    <t>02-111222-108</t>
  </si>
  <si>
    <t>RUBA ZAFAR</t>
  </si>
  <si>
    <t>03142567739</t>
  </si>
  <si>
    <t>0300-2844134</t>
  </si>
  <si>
    <t>02-111222-109</t>
  </si>
  <si>
    <t>SYED MUHAMMAD SHARIQ RAZA</t>
  </si>
  <si>
    <t>SYED SHADAB RAZA</t>
  </si>
  <si>
    <t>03333518591</t>
  </si>
  <si>
    <t>0336-3800987</t>
  </si>
  <si>
    <t>02-111222-110</t>
  </si>
  <si>
    <t>SHANZAY SHAFQAT</t>
  </si>
  <si>
    <t>SHAFQAT ULLAH BAIG</t>
  </si>
  <si>
    <t>03369996261</t>
  </si>
  <si>
    <t>0332-2848366</t>
  </si>
  <si>
    <t>02-111222-112</t>
  </si>
  <si>
    <t>HUSNAIN</t>
  </si>
  <si>
    <t>03030251992</t>
  </si>
  <si>
    <t>0333-3270588</t>
  </si>
  <si>
    <t>02-111222-113</t>
  </si>
  <si>
    <t>ALIYAH FAHEEM KHAN</t>
  </si>
  <si>
    <t>MUHAMMAD FAHEEM KHAN</t>
  </si>
  <si>
    <t>0333-3126763</t>
  </si>
  <si>
    <t>0334-4456736</t>
  </si>
  <si>
    <t>02-111222-114</t>
  </si>
  <si>
    <t>KISA ZEHRA</t>
  </si>
  <si>
    <t>SYED MUHAMMAD HASAN RIZVI</t>
  </si>
  <si>
    <t>03062663146</t>
  </si>
  <si>
    <t>0311-1250833</t>
  </si>
  <si>
    <t>02-111222-115</t>
  </si>
  <si>
    <t>SYED HASSAN AHMED</t>
  </si>
  <si>
    <t>SYED ALEEM AHMED</t>
  </si>
  <si>
    <t>0335-2496352</t>
  </si>
  <si>
    <t>0321-2103651</t>
  </si>
  <si>
    <t>02-111222-116</t>
  </si>
  <si>
    <t>SADAF GULL</t>
  </si>
  <si>
    <t>03352862629</t>
  </si>
  <si>
    <t>0322-2550256</t>
  </si>
  <si>
    <t>02-111222-117</t>
  </si>
  <si>
    <t>MUHAMMAD HAIDER AZHAR</t>
  </si>
  <si>
    <t>MUHAMMAD AZHAR FAROOQ</t>
  </si>
  <si>
    <t>03072868675</t>
  </si>
  <si>
    <t>0334-3684757</t>
  </si>
  <si>
    <t>02-111222-118</t>
  </si>
  <si>
    <t>NATASHA RUBAB</t>
  </si>
  <si>
    <t>03463535280</t>
  </si>
  <si>
    <t>0322-8275766</t>
  </si>
  <si>
    <t>02-111222-119</t>
  </si>
  <si>
    <t>SAIM SOHAIL</t>
  </si>
  <si>
    <t>MUHAMMAD SOHAIL YOUNUS</t>
  </si>
  <si>
    <t>0341-4285068</t>
  </si>
  <si>
    <t>0324-3321468</t>
  </si>
  <si>
    <t>02-111222-120</t>
  </si>
  <si>
    <t>SYED ZAIN MUJTABA RIZVI</t>
  </si>
  <si>
    <t>SYED AMIR MUJTABA RIZVI</t>
  </si>
  <si>
    <t>03422484448</t>
  </si>
  <si>
    <t>0336-2248788</t>
  </si>
  <si>
    <t>02-111222-121</t>
  </si>
  <si>
    <t>MUHAMMAD SHOAIB MEHMOOD</t>
  </si>
  <si>
    <t>03002683235</t>
  </si>
  <si>
    <t>0332-2092184</t>
  </si>
  <si>
    <t>02-111222-122</t>
  </si>
  <si>
    <t>AYESHA MUHAMMAD FEROZE</t>
  </si>
  <si>
    <t>MUHAMMAD FEROZE AHMED</t>
  </si>
  <si>
    <t>03363177058</t>
  </si>
  <si>
    <t>0332-3122678</t>
  </si>
  <si>
    <t>02-111222-123</t>
  </si>
  <si>
    <t>HAMAN ALI</t>
  </si>
  <si>
    <t>03362094119</t>
  </si>
  <si>
    <t>0336-3858355</t>
  </si>
  <si>
    <t>02-111222-124</t>
  </si>
  <si>
    <t>KHUBAIB</t>
  </si>
  <si>
    <t>IMRAN ZAHOOR</t>
  </si>
  <si>
    <t>0331-2892165</t>
  </si>
  <si>
    <t>0344-2217250</t>
  </si>
  <si>
    <t>02-111222-125</t>
  </si>
  <si>
    <t>MUHAMMAD ASHAR NAVEED</t>
  </si>
  <si>
    <t>NAVEED HISAM</t>
  </si>
  <si>
    <t>03212896975</t>
  </si>
  <si>
    <t>0305-3408139</t>
  </si>
  <si>
    <t>02-111222-127</t>
  </si>
  <si>
    <t>HAMZA AHMED ULLAH</t>
  </si>
  <si>
    <t>AHMED ULLAH KHAN</t>
  </si>
  <si>
    <t>03132970701</t>
  </si>
  <si>
    <t>0305-2425048</t>
  </si>
  <si>
    <t>02-111222-128</t>
  </si>
  <si>
    <t>TUNJEENA</t>
  </si>
  <si>
    <t>ABDUL JABBAR ANSARI</t>
  </si>
  <si>
    <t>03313052305</t>
  </si>
  <si>
    <t>0300-2632702</t>
  </si>
  <si>
    <t>02-111222-129</t>
  </si>
  <si>
    <t>HUZEFA AZMAT MUJTUBA</t>
  </si>
  <si>
    <t>AZMAT MUJTUBA</t>
  </si>
  <si>
    <t>03353232542</t>
  </si>
  <si>
    <t>0324-2150624</t>
  </si>
  <si>
    <t>02-111222-130</t>
  </si>
  <si>
    <t>SARAH HASHMI</t>
  </si>
  <si>
    <t>SYED ZAHID HUSSAIN HASHMI</t>
  </si>
  <si>
    <t>03341685468</t>
  </si>
  <si>
    <t>0332-2326016</t>
  </si>
  <si>
    <t>02-111222-131</t>
  </si>
  <si>
    <t>ILSA SHAFI</t>
  </si>
  <si>
    <t>03472031023</t>
  </si>
  <si>
    <t>0300-0369825</t>
  </si>
  <si>
    <t>02-111222-132</t>
  </si>
  <si>
    <t>SYED FARJAD HUSSAIN</t>
  </si>
  <si>
    <t>SYED NADEEM HUSSAIN</t>
  </si>
  <si>
    <t>03002640472</t>
  </si>
  <si>
    <t>0336-0055296</t>
  </si>
  <si>
    <t>02-111222-133</t>
  </si>
  <si>
    <t>AYESHA ALI</t>
  </si>
  <si>
    <t>ANWAR ALI</t>
  </si>
  <si>
    <t>03002696502</t>
  </si>
  <si>
    <t>0324-2411309</t>
  </si>
  <si>
    <t>02-111222-134</t>
  </si>
  <si>
    <t>TALHA ALTAF</t>
  </si>
  <si>
    <t>ALTAF HUSSAIN</t>
  </si>
  <si>
    <t>03363407597</t>
  </si>
  <si>
    <t>0308-2226012</t>
  </si>
  <si>
    <t>02-111222-135</t>
  </si>
  <si>
    <t>SHAYAN</t>
  </si>
  <si>
    <t>03357322279</t>
  </si>
  <si>
    <t>0345-3335000</t>
  </si>
  <si>
    <t>02-111222-136</t>
  </si>
  <si>
    <t>MUHAMMAD HAMZA ALVI</t>
  </si>
  <si>
    <t>SHAHZAD KALEEM</t>
  </si>
  <si>
    <t>03458879845</t>
  </si>
  <si>
    <t>0313-1433555</t>
  </si>
  <si>
    <t>02-111222-138</t>
  </si>
  <si>
    <t>SAIF ALI</t>
  </si>
  <si>
    <t>NAZEER ALI BALOCH</t>
  </si>
  <si>
    <t>03048318135</t>
  </si>
  <si>
    <t>0315-2133158</t>
  </si>
  <si>
    <t>02-111222-139</t>
  </si>
  <si>
    <t>ARSH NAZAR</t>
  </si>
  <si>
    <t>MUHAMMAD NAZAR</t>
  </si>
  <si>
    <t>03046910805</t>
  </si>
  <si>
    <t>0341-2209623</t>
  </si>
  <si>
    <t>02-111222-140</t>
  </si>
  <si>
    <t>IMRAN QADIR</t>
  </si>
  <si>
    <t>03009205053</t>
  </si>
  <si>
    <t>0316-8659012</t>
  </si>
  <si>
    <t>02-111222-141</t>
  </si>
  <si>
    <t>IRSA BIBI HALIMA</t>
  </si>
  <si>
    <t>KHALIQUE AHMED</t>
  </si>
  <si>
    <t>03351371541</t>
  </si>
  <si>
    <t>0307-2188439</t>
  </si>
  <si>
    <t>02-111222-142</t>
  </si>
  <si>
    <t>HUNZALA AYAZ SAMMO</t>
  </si>
  <si>
    <t>AYAZ HASSAN SAMMO</t>
  </si>
  <si>
    <t>03009291641</t>
  </si>
  <si>
    <t>0311-2926232</t>
  </si>
  <si>
    <t>02-111222-143</t>
  </si>
  <si>
    <t>RIDA FATIMA</t>
  </si>
  <si>
    <t>REHAN IMAM RIZVI</t>
  </si>
  <si>
    <t>03362611495</t>
  </si>
  <si>
    <t>0334-3776206</t>
  </si>
  <si>
    <t>02-111222-144</t>
  </si>
  <si>
    <t>AYESHA AHMED</t>
  </si>
  <si>
    <t>03032504075</t>
  </si>
  <si>
    <t>0341-2589672</t>
  </si>
  <si>
    <t>02-111222-145</t>
  </si>
  <si>
    <t>ANOOSHA AHMED</t>
  </si>
  <si>
    <t>03041333030</t>
  </si>
  <si>
    <t>0332-8259156</t>
  </si>
  <si>
    <t>02-111222-146</t>
  </si>
  <si>
    <t>MUHAMMAD ARMAGHAN KHAN</t>
  </si>
  <si>
    <t>MUHAMMAD IZQAR KHAN</t>
  </si>
  <si>
    <t>03332236570</t>
  </si>
  <si>
    <t>0345-3461860</t>
  </si>
  <si>
    <t>02-111222-147</t>
  </si>
  <si>
    <t>MUHAMMAD TAHA KHAWAJA</t>
  </si>
  <si>
    <t>NAVEED ASIF KHAWAJA</t>
  </si>
  <si>
    <t>03212860558</t>
  </si>
  <si>
    <t>0335-2476601</t>
  </si>
  <si>
    <t>02-111222-148</t>
  </si>
  <si>
    <t>SHEEZA NADEEM</t>
  </si>
  <si>
    <t>03161008037</t>
  </si>
  <si>
    <t>0331-2180048</t>
  </si>
  <si>
    <t>02-111222-149</t>
  </si>
  <si>
    <t>SAHIL</t>
  </si>
  <si>
    <t>MUHAMMAD KASHIF HUSSAIN</t>
  </si>
  <si>
    <t>03002514068</t>
  </si>
  <si>
    <t>0335-0300773</t>
  </si>
  <si>
    <t>02-111222-151</t>
  </si>
  <si>
    <t>AIMAN EHSAN</t>
  </si>
  <si>
    <t>ABDUL EHSAN</t>
  </si>
  <si>
    <t>03202009119</t>
  </si>
  <si>
    <t>0306-3257200</t>
  </si>
  <si>
    <t>02-111222-152</t>
  </si>
  <si>
    <t>SEHBAN FAISAL</t>
  </si>
  <si>
    <t>FAISAL FEROZ</t>
  </si>
  <si>
    <t>03312440522</t>
  </si>
  <si>
    <t>0312-2769416</t>
  </si>
  <si>
    <t>02-111222-153</t>
  </si>
  <si>
    <t>SHEHERYAR SAFDAR</t>
  </si>
  <si>
    <t>SAFDAR ALI</t>
  </si>
  <si>
    <t>0300-2654826</t>
  </si>
  <si>
    <t>0321-2629655</t>
  </si>
  <si>
    <t>02-111222-154</t>
  </si>
  <si>
    <t>MUHAMMAD JAVEED HAMEED</t>
  </si>
  <si>
    <t>03333207779</t>
  </si>
  <si>
    <t>0313-2319057</t>
  </si>
  <si>
    <t>02-111222-155</t>
  </si>
  <si>
    <t>LAIBA ZIA</t>
  </si>
  <si>
    <t>ZIA UR REHMAN</t>
  </si>
  <si>
    <t>0305-3430677</t>
  </si>
  <si>
    <t>0335-1316967</t>
  </si>
  <si>
    <t>02-111222-156</t>
  </si>
  <si>
    <t>MUHAMMAD NAEEM RAZA</t>
  </si>
  <si>
    <t>MUHAMMAD ALI RAZA</t>
  </si>
  <si>
    <t>03343825982</t>
  </si>
  <si>
    <t>0336-3233774</t>
  </si>
  <si>
    <t>02-111222-157</t>
  </si>
  <si>
    <t>WANIA KHAN</t>
  </si>
  <si>
    <t>MUHAMMAD ASHRAF KHAN</t>
  </si>
  <si>
    <t>03362472246</t>
  </si>
  <si>
    <t>0332-7691524</t>
  </si>
  <si>
    <t>02-111222-158</t>
  </si>
  <si>
    <t>ATIYA NOOR</t>
  </si>
  <si>
    <t>03333483509</t>
  </si>
  <si>
    <t>0341-2915474</t>
  </si>
  <si>
    <t>02-111222-159</t>
  </si>
  <si>
    <t>MEHWISH WASEEM</t>
  </si>
  <si>
    <t>03343307587</t>
  </si>
  <si>
    <t>0336-3735195</t>
  </si>
  <si>
    <t>02-111222-160</t>
  </si>
  <si>
    <t>KHALID AHMAD QURESHI</t>
  </si>
  <si>
    <t>03404851733</t>
  </si>
  <si>
    <t>0334-2976182</t>
  </si>
  <si>
    <t>02-111222-161</t>
  </si>
  <si>
    <t>SHIZA ADEEL</t>
  </si>
  <si>
    <t>ADEEL AHMED KHAN</t>
  </si>
  <si>
    <t>03312226684</t>
  </si>
  <si>
    <t>0336-8550363</t>
  </si>
  <si>
    <t>02-111222-162</t>
  </si>
  <si>
    <t>MAHNOOR IQBAL</t>
  </si>
  <si>
    <t>CHAUDHRY MUHAMMAD IQBAL</t>
  </si>
  <si>
    <t>03152602443</t>
  </si>
  <si>
    <t>0333-3646406</t>
  </si>
  <si>
    <t>02-111222-163</t>
  </si>
  <si>
    <t>DANIA IRFAN</t>
  </si>
  <si>
    <t>03473090400</t>
  </si>
  <si>
    <t>0333-2151062</t>
  </si>
  <si>
    <t>02-111222-164</t>
  </si>
  <si>
    <t>MIR MUHAMMAD AMMAR RAZA</t>
  </si>
  <si>
    <t>MIR ALI AKBAR</t>
  </si>
  <si>
    <t>03242039814</t>
  </si>
  <si>
    <t>0303-2892845</t>
  </si>
  <si>
    <t>02-111222-165</t>
  </si>
  <si>
    <t>KASHMAIL FARRUKH</t>
  </si>
  <si>
    <t>FARRUKH RASHEED</t>
  </si>
  <si>
    <t>03003994199</t>
  </si>
  <si>
    <t>0333-3512751</t>
  </si>
  <si>
    <t>02-111222-166</t>
  </si>
  <si>
    <t>LAIBA JAVED</t>
  </si>
  <si>
    <t>03401105430</t>
  </si>
  <si>
    <t>0332-7083410</t>
  </si>
  <si>
    <t>02-111222-167</t>
  </si>
  <si>
    <t>MUHAMMAD ARSALAN SURYA</t>
  </si>
  <si>
    <t>FAISAL SURYA</t>
  </si>
  <si>
    <t>03112222014</t>
  </si>
  <si>
    <t>0347-2752790</t>
  </si>
  <si>
    <t>02-111222-168</t>
  </si>
  <si>
    <t>RUKHSAR</t>
  </si>
  <si>
    <t>GHULAM MURTAZA SAMO</t>
  </si>
  <si>
    <t>03022116663</t>
  </si>
  <si>
    <t>0308-3222682</t>
  </si>
  <si>
    <t>02-111222-169</t>
  </si>
  <si>
    <t>ASHHAL KHAN</t>
  </si>
  <si>
    <t>ASIF KHAN</t>
  </si>
  <si>
    <t>03410294613</t>
  </si>
  <si>
    <t>0300-2505537</t>
  </si>
  <si>
    <t>02-111222-170</t>
  </si>
  <si>
    <t>03158441899</t>
  </si>
  <si>
    <t>0334-2034244</t>
  </si>
  <si>
    <t>02-111222-171</t>
  </si>
  <si>
    <t>ABDUL AZIZ ZAHEER</t>
  </si>
  <si>
    <t>HAJI ZAHEER ALI</t>
  </si>
  <si>
    <t>03482325091</t>
  </si>
  <si>
    <t>0310-1092213</t>
  </si>
  <si>
    <t>02-111222-172</t>
  </si>
  <si>
    <t>SAHLA RIZWAN</t>
  </si>
  <si>
    <t>RIZWAN ULLAH ZAHEER</t>
  </si>
  <si>
    <t>0313-2883995</t>
  </si>
  <si>
    <t>0335-3232542</t>
  </si>
  <si>
    <t>02-111222-173</t>
  </si>
  <si>
    <t>AREESHA ASIF</t>
  </si>
  <si>
    <t>ASIF IQBAL</t>
  </si>
  <si>
    <t>03040214570</t>
  </si>
  <si>
    <t>02-111222-174</t>
  </si>
  <si>
    <t>TAIBA MUHAMMAD ALI</t>
  </si>
  <si>
    <t>03040214572</t>
  </si>
  <si>
    <t>0336-1260918</t>
  </si>
  <si>
    <t>02-111222-175</t>
  </si>
  <si>
    <t>MUZNA FAISAL</t>
  </si>
  <si>
    <t>MUHAMMAD FAISAL GHAUSI</t>
  </si>
  <si>
    <t>03040214573</t>
  </si>
  <si>
    <t>0343-2470035</t>
  </si>
  <si>
    <t>02-111222-176</t>
  </si>
  <si>
    <t>MARIUM AQEEL</t>
  </si>
  <si>
    <t>SYED AQEEL ABIDI</t>
  </si>
  <si>
    <t>03040214576</t>
  </si>
  <si>
    <t>02-111222-177</t>
  </si>
  <si>
    <t>SYEDA MISHAAL FATIMA NAQVI</t>
  </si>
  <si>
    <t>SYED SIBTAIN RAZA NAQVI</t>
  </si>
  <si>
    <t>03040214580</t>
  </si>
  <si>
    <t>02-111222-178</t>
  </si>
  <si>
    <t>ARSHYA</t>
  </si>
  <si>
    <t>03040214582</t>
  </si>
  <si>
    <t>02-111222-179</t>
  </si>
  <si>
    <t>WAJIHA WAJID</t>
  </si>
  <si>
    <t>WAJID ALI</t>
  </si>
  <si>
    <t>03040214583</t>
  </si>
  <si>
    <t>02-111222-180</t>
  </si>
  <si>
    <t>SYED MURTAZA HUSSAIN</t>
  </si>
  <si>
    <t>ASAD AJAZ</t>
  </si>
  <si>
    <t>03040214584</t>
  </si>
  <si>
    <t>02-111222-181</t>
  </si>
  <si>
    <t>MAZAR KHAN</t>
  </si>
  <si>
    <t>MOHIM KHAN</t>
  </si>
  <si>
    <t>03040214586</t>
  </si>
  <si>
    <t>02-111222-182</t>
  </si>
  <si>
    <t>UMAR AHTISHAM</t>
  </si>
  <si>
    <t>AMJAD ALI</t>
  </si>
  <si>
    <t>03040214587</t>
  </si>
  <si>
    <t>02-111222-183</t>
  </si>
  <si>
    <t>OMAIMA SIDDIQUI</t>
  </si>
  <si>
    <t>FURQAN UDDIN SIDDIQUI</t>
  </si>
  <si>
    <t>03040214588</t>
  </si>
  <si>
    <t>02-111222-184</t>
  </si>
  <si>
    <t>NISHA PERVEZ</t>
  </si>
  <si>
    <t>PERVEZ KHALIL</t>
  </si>
  <si>
    <t>03040214590</t>
  </si>
  <si>
    <t>02-111222-185</t>
  </si>
  <si>
    <t>FARAZ ALAM</t>
  </si>
  <si>
    <t>MAHBOOB ALAM</t>
  </si>
  <si>
    <t>03040214591</t>
  </si>
  <si>
    <t>02-111222-186</t>
  </si>
  <si>
    <t>ABDULLAH WASIF SADI</t>
  </si>
  <si>
    <t>WASIF SADI</t>
  </si>
  <si>
    <t>03040214592</t>
  </si>
  <si>
    <t>02-111222-187</t>
  </si>
  <si>
    <t>SHEHRYAR AHMED</t>
  </si>
  <si>
    <t>MUZAMMIL AHMED</t>
  </si>
  <si>
    <t>03040214594</t>
  </si>
  <si>
    <t>02-111222-188</t>
  </si>
  <si>
    <t>MUHAMMAD USMAN</t>
  </si>
  <si>
    <t>03040214596</t>
  </si>
  <si>
    <t>02-111222-189</t>
  </si>
  <si>
    <t>ANSHARAH BANO</t>
  </si>
  <si>
    <t>MUHAMMAD QUDRAT ULLAH KHAN</t>
  </si>
  <si>
    <t>03040214598</t>
  </si>
  <si>
    <t>02-111222-190</t>
  </si>
  <si>
    <t>MUHAMMAD SALMAN</t>
  </si>
  <si>
    <t>03040214599</t>
  </si>
  <si>
    <t>02-111222-191</t>
  </si>
  <si>
    <t>MUHAMMAD SHER AFZAL KHAN</t>
  </si>
  <si>
    <t>03040214600</t>
  </si>
  <si>
    <t>02-111222-192</t>
  </si>
  <si>
    <t>SHABBIR HUSSAIN</t>
  </si>
  <si>
    <t>03040214604</t>
  </si>
  <si>
    <t>02-111222-193</t>
  </si>
  <si>
    <t>ANZALA</t>
  </si>
  <si>
    <t>NASRULLAH KHAN</t>
  </si>
  <si>
    <t>03040214605</t>
  </si>
  <si>
    <t>02-111222-194</t>
  </si>
  <si>
    <t>FAIZAN ALI</t>
  </si>
  <si>
    <t>ASGHAR ALI</t>
  </si>
  <si>
    <t>03040214606</t>
  </si>
  <si>
    <t>02-111222-195</t>
  </si>
  <si>
    <t>SHAYAN SHERAZ</t>
  </si>
  <si>
    <t>SHERAZ MOHAMMED</t>
  </si>
  <si>
    <t>03040214608</t>
  </si>
  <si>
    <t>02-111222-196</t>
  </si>
  <si>
    <t>SYEDA INSHIRAH</t>
  </si>
  <si>
    <t>SYED IMRAN</t>
  </si>
  <si>
    <t>03040214609</t>
  </si>
  <si>
    <t>02-111222-197</t>
  </si>
  <si>
    <t>SAMINA BASHIR</t>
  </si>
  <si>
    <t>03040214611</t>
  </si>
  <si>
    <t>02-111222-198</t>
  </si>
  <si>
    <t>MUHAMMAD RAFAY AZIZ</t>
  </si>
  <si>
    <t>03040214612</t>
  </si>
  <si>
    <t>02-111222-199</t>
  </si>
  <si>
    <t>MUHAMMAD TAHA SIDDIQUI</t>
  </si>
  <si>
    <t>RIZWAN AZHAR SIDDIQUI</t>
  </si>
  <si>
    <t>03040214613</t>
  </si>
  <si>
    <t>02-111222-200</t>
  </si>
  <si>
    <t>MUHAMMAD ZAWAR ZAHID</t>
  </si>
  <si>
    <t>MUHAMMAD ZAHID</t>
  </si>
  <si>
    <t>03040214614</t>
  </si>
  <si>
    <t>02-111222-201</t>
  </si>
  <si>
    <t>HAFIZA HAFSA NADEEM</t>
  </si>
  <si>
    <t>MUHAMMAD NADEEM PATEL</t>
  </si>
  <si>
    <t>03040214615</t>
  </si>
  <si>
    <t>02-111222-202</t>
  </si>
  <si>
    <t>HAIQA AZIM</t>
  </si>
  <si>
    <t>MUHAMMAD AZIM KHAN</t>
  </si>
  <si>
    <t>03040214616</t>
  </si>
  <si>
    <t>02-111222-204</t>
  </si>
  <si>
    <t>HANIA AHMED</t>
  </si>
  <si>
    <t>SHAD AHMED</t>
  </si>
  <si>
    <t>03040214618</t>
  </si>
  <si>
    <t>02-111222-205</t>
  </si>
  <si>
    <t>ANAMTA ARSHAD</t>
  </si>
  <si>
    <t>SYED ARSHAD ALI</t>
  </si>
  <si>
    <t>03040214619</t>
  </si>
  <si>
    <t>02-111222-206</t>
  </si>
  <si>
    <t>MUHAMMAD USAID BIN MASOOD</t>
  </si>
  <si>
    <t>QAZI MASOOD RAZA SIDDIQUEI</t>
  </si>
  <si>
    <t>03040214621</t>
  </si>
  <si>
    <t>02-111222-207</t>
  </si>
  <si>
    <t>ABDULLAH TARIQ</t>
  </si>
  <si>
    <t>MOHAMMAD TARIQ</t>
  </si>
  <si>
    <t>03040214622</t>
  </si>
  <si>
    <t>02-111222-208</t>
  </si>
  <si>
    <t>SUMAIYA ZULFIQAR</t>
  </si>
  <si>
    <t>03040214624</t>
  </si>
  <si>
    <t>02-111222-209</t>
  </si>
  <si>
    <t>ABEER KHAN</t>
  </si>
  <si>
    <t>ASIF ALI KHAN</t>
  </si>
  <si>
    <t>03040214625</t>
  </si>
  <si>
    <t>02-111222-210</t>
  </si>
  <si>
    <t>MUHAMMAD AHMED JAN</t>
  </si>
  <si>
    <t>ASIF JAN</t>
  </si>
  <si>
    <t>03040214626</t>
  </si>
  <si>
    <t>02-111222-211</t>
  </si>
  <si>
    <t>AREEBA IQBAL</t>
  </si>
  <si>
    <t>03040214627</t>
  </si>
  <si>
    <t>02-111222-212</t>
  </si>
  <si>
    <t>MIRZA ALI BAIG</t>
  </si>
  <si>
    <t>MIRZA RIZWAN</t>
  </si>
  <si>
    <t>03040214628</t>
  </si>
  <si>
    <t>02-111222-213</t>
  </si>
  <si>
    <t>LAEEQ AHMED</t>
  </si>
  <si>
    <t>03040214629</t>
  </si>
  <si>
    <t>02-111222-214</t>
  </si>
  <si>
    <t>FAJAR FAHIM</t>
  </si>
  <si>
    <t>SYED FAHIM ULLAH</t>
  </si>
  <si>
    <t>03040214630</t>
  </si>
  <si>
    <t>02-111222-215</t>
  </si>
  <si>
    <t>TAYYAB ZAFAR SIDDIQUI</t>
  </si>
  <si>
    <t>ZAFAR ASLAM SIDDIQUI</t>
  </si>
  <si>
    <t>03040214631</t>
  </si>
  <si>
    <t>02-111222-216</t>
  </si>
  <si>
    <t>MUHAMMAD ASAD KHAN</t>
  </si>
  <si>
    <t>MUHAMMAD IMRAN KHAN</t>
  </si>
  <si>
    <t>03040214632</t>
  </si>
  <si>
    <t>02-111222-217</t>
  </si>
  <si>
    <t>SYEDA JAVERIA QAVI</t>
  </si>
  <si>
    <t>SYED ABDUL QAVI</t>
  </si>
  <si>
    <t>03040214633</t>
  </si>
  <si>
    <t>02-111222-218</t>
  </si>
  <si>
    <t>ABDUL MOIZ GUL</t>
  </si>
  <si>
    <t>MUHAMMAD YASEEN GUL</t>
  </si>
  <si>
    <t>03040214635</t>
  </si>
  <si>
    <t>02-111222-220</t>
  </si>
  <si>
    <t>AIMEN MUKHTAR</t>
  </si>
  <si>
    <t>MUKHTAR AHMED</t>
  </si>
  <si>
    <t>03040214638</t>
  </si>
  <si>
    <t>02-111222-221</t>
  </si>
  <si>
    <t>ALIZA KHAN</t>
  </si>
  <si>
    <t>SHAHZAD AHMED KHAN</t>
  </si>
  <si>
    <t>03040214640</t>
  </si>
  <si>
    <t>02-111222-222</t>
  </si>
  <si>
    <t>MUHAMMAD MERAJ</t>
  </si>
  <si>
    <t>03040214641</t>
  </si>
  <si>
    <t>02-111222-223</t>
  </si>
  <si>
    <t>AMNA SALMAN</t>
  </si>
  <si>
    <t>SYED SALMAN AHMED</t>
  </si>
  <si>
    <t>03040214643</t>
  </si>
  <si>
    <t>02-111222-224</t>
  </si>
  <si>
    <t>ARMISH AHMED</t>
  </si>
  <si>
    <t>03040214644</t>
  </si>
  <si>
    <t>02-111222-225</t>
  </si>
  <si>
    <t>ATTIAT UR REHMAN SIDDIQUE</t>
  </si>
  <si>
    <t>MUHAMMAH SIDDIQUE</t>
  </si>
  <si>
    <t>03040214649</t>
  </si>
  <si>
    <t>02-111222-226</t>
  </si>
  <si>
    <t>ABDUL RAHIM SHAHZAD</t>
  </si>
  <si>
    <t>03040214650</t>
  </si>
  <si>
    <t>02-111222-228</t>
  </si>
  <si>
    <t>HAMMAD AZAM</t>
  </si>
  <si>
    <t>SAEED AZAM</t>
  </si>
  <si>
    <t>03040214652</t>
  </si>
  <si>
    <t>02-111222-229</t>
  </si>
  <si>
    <t>HARIS JUNAID KHAN</t>
  </si>
  <si>
    <t>JUNAID ULLAH KHAN</t>
  </si>
  <si>
    <t>03040214653</t>
  </si>
  <si>
    <t>02-111222-230</t>
  </si>
  <si>
    <t>KANEEZ FATIMA</t>
  </si>
  <si>
    <t>03040214654</t>
  </si>
  <si>
    <t>02-111222-231</t>
  </si>
  <si>
    <t>LAIBA MUDDASSAR</t>
  </si>
  <si>
    <t>MUDDASSAR NAZIR</t>
  </si>
  <si>
    <t>03040214657</t>
  </si>
  <si>
    <t>02-111222-232</t>
  </si>
  <si>
    <t>MAHJOOD AHMED SIDDIQUI</t>
  </si>
  <si>
    <t>MASHOOD AHMED SIDDIQUI</t>
  </si>
  <si>
    <t>03040214658</t>
  </si>
  <si>
    <t>02-111222-233</t>
  </si>
  <si>
    <t>MINHAL MUSHTAQ</t>
  </si>
  <si>
    <t>03040214660</t>
  </si>
  <si>
    <t>02-111222-234</t>
  </si>
  <si>
    <t>MIRZA AHMED BAIG</t>
  </si>
  <si>
    <t>MIRZA REHAN BAIG</t>
  </si>
  <si>
    <t>03040214661</t>
  </si>
  <si>
    <t>02-111222-235</t>
  </si>
  <si>
    <t>MUHAMMAD ANAS</t>
  </si>
  <si>
    <t>MUHAMMAD NAZIM</t>
  </si>
  <si>
    <t>03040214662</t>
  </si>
  <si>
    <t>02-111222-236</t>
  </si>
  <si>
    <t>MUHAMMAD FAIZ QURESHI</t>
  </si>
  <si>
    <t>JAWED HAMEED QURASHI</t>
  </si>
  <si>
    <t>03040214663</t>
  </si>
  <si>
    <t>02-111222-237</t>
  </si>
  <si>
    <t>MUHAMMAD KAMRAN AFZAL</t>
  </si>
  <si>
    <t>03040214664</t>
  </si>
  <si>
    <t>02-111222-238</t>
  </si>
  <si>
    <t>MUHAMMAD SHAHEER RIZWAN</t>
  </si>
  <si>
    <t>MIUHAMMAD RIZWAN IDRIS</t>
  </si>
  <si>
    <t>03040214666</t>
  </si>
  <si>
    <t>02-111222-239</t>
  </si>
  <si>
    <t>MUHAMMAD TOHEED</t>
  </si>
  <si>
    <t>03040214667</t>
  </si>
  <si>
    <t>02-111222-240</t>
  </si>
  <si>
    <t>MUZAMMIL MOIN</t>
  </si>
  <si>
    <t>MOIN UDDIN CHISTHI</t>
  </si>
  <si>
    <t>03040214668</t>
  </si>
  <si>
    <t>02-111222-241</t>
  </si>
  <si>
    <t>NARIMA FATIMA</t>
  </si>
  <si>
    <t>NADEEM AHMED SHAIKH</t>
  </si>
  <si>
    <t>03040214669</t>
  </si>
  <si>
    <t>02-111222-242</t>
  </si>
  <si>
    <t>NASHIA BATOOL</t>
  </si>
  <si>
    <t>SYED BAQAR HUSSAIN</t>
  </si>
  <si>
    <t>03040214670</t>
  </si>
  <si>
    <t>02-111222-243</t>
  </si>
  <si>
    <t>NASIR AHMED</t>
  </si>
  <si>
    <t>ABDUL NAEEM PALIJO</t>
  </si>
  <si>
    <t>03040214671</t>
  </si>
  <si>
    <t>02-111222-244</t>
  </si>
  <si>
    <t>OSMAN AMJAD BHATTI</t>
  </si>
  <si>
    <t>MUHAMMAD AMJAD MAHMOOD BHATTI</t>
  </si>
  <si>
    <t>03040214672</t>
  </si>
  <si>
    <t>02-111222-245</t>
  </si>
  <si>
    <t>SAAD BIN SALMAN MOLVI</t>
  </si>
  <si>
    <t>03040214673</t>
  </si>
  <si>
    <t>02-111222-247</t>
  </si>
  <si>
    <t>SHARIQ IKRAM</t>
  </si>
  <si>
    <t>MUHAMMAD IKRAM</t>
  </si>
  <si>
    <t>03040214675</t>
  </si>
  <si>
    <t>02-111222-248</t>
  </si>
  <si>
    <t>SHAYAN IMRAN</t>
  </si>
  <si>
    <t>IMRAN IBRAHIM INAYAT</t>
  </si>
  <si>
    <t>03040214676</t>
  </si>
  <si>
    <t>02-111222-249</t>
  </si>
  <si>
    <t>SOHA AFZAL</t>
  </si>
  <si>
    <t>AFZAL AHMED</t>
  </si>
  <si>
    <t>03040214677</t>
  </si>
  <si>
    <t>02-111222-250</t>
  </si>
  <si>
    <t>SUJOOD AHMED SIDDIQUI</t>
  </si>
  <si>
    <t>03040214678</t>
  </si>
  <si>
    <t>02-111222-251</t>
  </si>
  <si>
    <t>SUNDUS BANO</t>
  </si>
  <si>
    <t>03040214679</t>
  </si>
  <si>
    <t>02-111222-252</t>
  </si>
  <si>
    <t>UJALA KHATOON</t>
  </si>
  <si>
    <t>IMTIAZ AHMED</t>
  </si>
  <si>
    <t>03040214680</t>
  </si>
  <si>
    <t>02-111222-253</t>
  </si>
  <si>
    <t>WAIZ KHAN</t>
  </si>
  <si>
    <t>SAEED KHAN</t>
  </si>
  <si>
    <t>03040214681</t>
  </si>
  <si>
    <t>02-111222-254</t>
  </si>
  <si>
    <t>WAJIHA ADNAN</t>
  </si>
  <si>
    <t>ADNAN UR REHMAN</t>
  </si>
  <si>
    <t>03040214682</t>
  </si>
  <si>
    <t>02-111222-255</t>
  </si>
  <si>
    <t>HAMZA IFTIKHAR</t>
  </si>
  <si>
    <t>03040214683</t>
  </si>
  <si>
    <t>02-111222-256</t>
  </si>
  <si>
    <t>MOIZ SALEEM</t>
  </si>
  <si>
    <t>MUHAMMAD SALEEM ULLAH KHAN</t>
  </si>
  <si>
    <t>03040214684</t>
  </si>
  <si>
    <t>02-111222-257</t>
  </si>
  <si>
    <t>MENAHIL KAMAL</t>
  </si>
  <si>
    <t>JABBAR KAMAL</t>
  </si>
  <si>
    <t>03040214685</t>
  </si>
  <si>
    <t>02-111222-258</t>
  </si>
  <si>
    <t>ALI RASHID KHAN</t>
  </si>
  <si>
    <t>RASHID ATIQUE KHAN</t>
  </si>
  <si>
    <t>03040214686</t>
  </si>
  <si>
    <t>02-111222-259</t>
  </si>
  <si>
    <t>UMAR HASSAN ANSARI</t>
  </si>
  <si>
    <t>NAEEM UL HASSAN ANSARI</t>
  </si>
  <si>
    <t>03040214687</t>
  </si>
  <si>
    <t>02-111222-260</t>
  </si>
  <si>
    <t>NARAYAN CHOHAN</t>
  </si>
  <si>
    <t>MANOHAR LAL CHOHAN</t>
  </si>
  <si>
    <t>03040214688</t>
  </si>
  <si>
    <t>02-111222-261</t>
  </si>
  <si>
    <t>SYEDA FIZZA BATOOL</t>
  </si>
  <si>
    <t>SYED TAUHEED HAIDER RIZVI</t>
  </si>
  <si>
    <t>03040214690</t>
  </si>
  <si>
    <t>02-111222-262</t>
  </si>
  <si>
    <t>HAFSA IMRAN</t>
  </si>
  <si>
    <t>MUHAMMAD IMRAN LAKHANI</t>
  </si>
  <si>
    <t>03040214691</t>
  </si>
  <si>
    <t>02-111222-263</t>
  </si>
  <si>
    <t>03040214692</t>
  </si>
  <si>
    <t>02-111222-264</t>
  </si>
  <si>
    <t>FAREEHA KARIM</t>
  </si>
  <si>
    <t>DAWOOD KARIM</t>
  </si>
  <si>
    <t>03040214693</t>
  </si>
  <si>
    <t>02-111222-265</t>
  </si>
  <si>
    <t>MUHAMMAD ASHIR KAMAL ALVI</t>
  </si>
  <si>
    <t>KAMAL KALEEM</t>
  </si>
  <si>
    <t>03040214696</t>
  </si>
  <si>
    <t>02-111222-266</t>
  </si>
  <si>
    <t>ALIZA TABRAIZ KHAN</t>
  </si>
  <si>
    <t>TABRAIZ HASSAN KHAN</t>
  </si>
  <si>
    <t>03040214697</t>
  </si>
  <si>
    <t>02-111222-267</t>
  </si>
  <si>
    <t>MEMOONA</t>
  </si>
  <si>
    <t>ABDUL RAHEEM</t>
  </si>
  <si>
    <t>03040214698</t>
  </si>
  <si>
    <t>02-111222-268</t>
  </si>
  <si>
    <t>IQRA SHAHID</t>
  </si>
  <si>
    <t>MUHAMMAD SHAHID ALI</t>
  </si>
  <si>
    <t>03040214699</t>
  </si>
  <si>
    <t>02-111222-269</t>
  </si>
  <si>
    <t>MUHAMMMAD ASIF</t>
  </si>
  <si>
    <t>03040214702</t>
  </si>
  <si>
    <t>02-111222-270</t>
  </si>
  <si>
    <t>ARSALAN ALI</t>
  </si>
  <si>
    <t>IRSHAD ALI MEMON</t>
  </si>
  <si>
    <t>03040214703</t>
  </si>
  <si>
    <t>02-111222-271</t>
  </si>
  <si>
    <t>MIAN ABDUL RAFAY QURESHI</t>
  </si>
  <si>
    <t>ZUBAIR SATTAR QURESHI</t>
  </si>
  <si>
    <t>03040214705</t>
  </si>
  <si>
    <t>02-111222-272</t>
  </si>
  <si>
    <t>TAYBA ANSARI</t>
  </si>
  <si>
    <t>SALEEM HUSSAIN</t>
  </si>
  <si>
    <t>03040214706</t>
  </si>
  <si>
    <t>02-111222-273</t>
  </si>
  <si>
    <t>AYESHA OMANG</t>
  </si>
  <si>
    <t>MEHMOOD HUSSAIN</t>
  </si>
  <si>
    <t>03040214707</t>
  </si>
  <si>
    <t>02-111222-274</t>
  </si>
  <si>
    <t>MARIA BAIG</t>
  </si>
  <si>
    <t>MIRZA ANZAR BAIG</t>
  </si>
  <si>
    <t>03040214708</t>
  </si>
  <si>
    <t>02-111222-275</t>
  </si>
  <si>
    <t>MUHAMMAD RAHEEB CHANDIO</t>
  </si>
  <si>
    <t>MUHAMMAD WAHEED CHANDIO</t>
  </si>
  <si>
    <t>03040214709</t>
  </si>
  <si>
    <t>02-111222-276</t>
  </si>
  <si>
    <t>FAIQ UR REHMAN</t>
  </si>
  <si>
    <t>HABIB UR REHMAN</t>
  </si>
  <si>
    <t>03040214710</t>
  </si>
  <si>
    <t>02-111222-277</t>
  </si>
  <si>
    <t>MALIK MUHAMMAD IBRAHIM ARAIN</t>
  </si>
  <si>
    <t>MALIK MUHAMMAD REHAN</t>
  </si>
  <si>
    <t>03040214711</t>
  </si>
  <si>
    <t>02-111222-278</t>
  </si>
  <si>
    <t>MUHAMMAD EJAZ UL HAQ</t>
  </si>
  <si>
    <t>MUHAMMAD ZIA UL HAQ</t>
  </si>
  <si>
    <t>03040214712</t>
  </si>
  <si>
    <t>02-111222-279</t>
  </si>
  <si>
    <t>ARISHA IMRAN</t>
  </si>
  <si>
    <t>03040214713</t>
  </si>
  <si>
    <t>02-111222-280</t>
  </si>
  <si>
    <t>ADEEL SHAFQAT KHAWAJA</t>
  </si>
  <si>
    <t>SHAFQATULLAH KHAWAJA</t>
  </si>
  <si>
    <t>03040214714</t>
  </si>
  <si>
    <t>02-111222-281</t>
  </si>
  <si>
    <t>MUHAMMAD ZAID ALI FEROZI</t>
  </si>
  <si>
    <t>MUHAMMAD WAJID AKHTER FEROZI</t>
  </si>
  <si>
    <t>03040214716</t>
  </si>
  <si>
    <t>02-111222-282</t>
  </si>
  <si>
    <t>RAAYAN RAMZAN ALI</t>
  </si>
  <si>
    <t>RAMZAN ALI HAIDER ALI</t>
  </si>
  <si>
    <t>03040214717</t>
  </si>
  <si>
    <t>02-111222-283</t>
  </si>
  <si>
    <t>ALEESHA ALI</t>
  </si>
  <si>
    <t>03040214718</t>
  </si>
  <si>
    <t>02-111222-284</t>
  </si>
  <si>
    <t>ANSAR AHMED</t>
  </si>
  <si>
    <t>03040214719</t>
  </si>
  <si>
    <t>02-111222-286</t>
  </si>
  <si>
    <t>AYLIAH ASIF</t>
  </si>
  <si>
    <t>ASIF MASIH</t>
  </si>
  <si>
    <t>03040214722</t>
  </si>
  <si>
    <t>02-111222-287</t>
  </si>
  <si>
    <t>MARIYAM SALEEM</t>
  </si>
  <si>
    <t>03040214723</t>
  </si>
  <si>
    <t>02-111222-288</t>
  </si>
  <si>
    <t>MUHAMMAD YOUSUF SOHAIL</t>
  </si>
  <si>
    <t>SOHAIL AKHTER</t>
  </si>
  <si>
    <t>03040214724</t>
  </si>
  <si>
    <t>02-111222-290</t>
  </si>
  <si>
    <t>NOOR UL AIN JAVED</t>
  </si>
  <si>
    <t>MUHAMMAD JAVED NOOR</t>
  </si>
  <si>
    <t>03040214726</t>
  </si>
  <si>
    <t>02-111222-291</t>
  </si>
  <si>
    <t>ISMAIL ABDUL SATTAR</t>
  </si>
  <si>
    <t>03040214729</t>
  </si>
  <si>
    <t>02-111222-292</t>
  </si>
  <si>
    <t>RIJA SHAHID</t>
  </si>
  <si>
    <t>MUHAMMAD SHAHID SIDDIQUE</t>
  </si>
  <si>
    <t>03040214730</t>
  </si>
  <si>
    <t>02-111222-294</t>
  </si>
  <si>
    <t>RAAHIM AHMED KHAN</t>
  </si>
  <si>
    <t>MUBASHIR AHMED KHAN</t>
  </si>
  <si>
    <t>03040214732</t>
  </si>
  <si>
    <t>02-111222-295</t>
  </si>
  <si>
    <t>KHWAJA MUHAMMAD MUSTAFA</t>
  </si>
  <si>
    <t>KHWAJA MUHAMMAD NAUMAN</t>
  </si>
  <si>
    <t>03040214733</t>
  </si>
  <si>
    <t>02-111222-296</t>
  </si>
  <si>
    <t>HADEED TANVEER</t>
  </si>
  <si>
    <t>03040214734</t>
  </si>
  <si>
    <t>02-111222-297</t>
  </si>
  <si>
    <t>SYED WAQAR AHMED</t>
  </si>
  <si>
    <t>SYED WASEEM UDDIN</t>
  </si>
  <si>
    <t>03040214735</t>
  </si>
  <si>
    <t>02-111222-298</t>
  </si>
  <si>
    <t>UJALA ABRAR</t>
  </si>
  <si>
    <t>ABRAR AHMED SIDDIQUI</t>
  </si>
  <si>
    <t>03040214736</t>
  </si>
  <si>
    <t>02-111222-299</t>
  </si>
  <si>
    <t>EMAN AMJAD SATTI</t>
  </si>
  <si>
    <t>AMJAD MEHMOOD SATTI</t>
  </si>
  <si>
    <t>03040214737</t>
  </si>
  <si>
    <t>02-111222-300</t>
  </si>
  <si>
    <t>MAHEEN ZAHEER</t>
  </si>
  <si>
    <t>03040214738</t>
  </si>
  <si>
    <t>02-111222-301</t>
  </si>
  <si>
    <t>ISBAH SIDDIQUE SHAIKH</t>
  </si>
  <si>
    <t>MUHAMMAD SIDDIQUE SHAIKH</t>
  </si>
  <si>
    <t>03040214739</t>
  </si>
  <si>
    <t>02-111222-302</t>
  </si>
  <si>
    <t>MUHAMMAD SAIM ZUBER</t>
  </si>
  <si>
    <t>ZUBER DAUD</t>
  </si>
  <si>
    <t>03040214740</t>
  </si>
  <si>
    <t>02-111222-303</t>
  </si>
  <si>
    <t>MUHAMMAD FAAIZ UL HAQ</t>
  </si>
  <si>
    <t>SYED IFTIKHAR UL HAQ</t>
  </si>
  <si>
    <t>03040214741</t>
  </si>
  <si>
    <t>02-111222-304</t>
  </si>
  <si>
    <t>MUHAMMAD ADNAN UD DIN</t>
  </si>
  <si>
    <t>NASIR UD DIN</t>
  </si>
  <si>
    <t>03040214742</t>
  </si>
  <si>
    <t>02-111222-305</t>
  </si>
  <si>
    <t>MUHAMMAD ABRAR SHEIKH</t>
  </si>
  <si>
    <t>SHEIKH MUHAMMAD ASGHAR</t>
  </si>
  <si>
    <t>03040214743</t>
  </si>
  <si>
    <t>02-111222-306</t>
  </si>
  <si>
    <t>HIBA SIDDIQUI</t>
  </si>
  <si>
    <t>MUHAMMAD TARIQ SIDDIQUI</t>
  </si>
  <si>
    <t>03040214744</t>
  </si>
  <si>
    <t>02-111222-307</t>
  </si>
  <si>
    <t>FARHAN AHSAN ALI</t>
  </si>
  <si>
    <t>FARMAN ALI</t>
  </si>
  <si>
    <t>03040214745</t>
  </si>
  <si>
    <t>02-111222-308</t>
  </si>
  <si>
    <t>SHAIKH MUHAMMAD SAIF FAIZ</t>
  </si>
  <si>
    <t>SHAIKH MUHAMMAD UMAR DARAZ FAIZ</t>
  </si>
  <si>
    <t>03040214746</t>
  </si>
  <si>
    <t>02-111222-311</t>
  </si>
  <si>
    <t>SARA ISMAIL</t>
  </si>
  <si>
    <t>03040214749</t>
  </si>
  <si>
    <t>02-111222-312</t>
  </si>
  <si>
    <t>HAMMAD HASSAN</t>
  </si>
  <si>
    <t>MEHDI HASSAN</t>
  </si>
  <si>
    <t>03040214750</t>
  </si>
  <si>
    <t>02-111222-313</t>
  </si>
  <si>
    <t>USMAN GHANI KABIR</t>
  </si>
  <si>
    <t>03040214751</t>
  </si>
  <si>
    <t>02-111222-314</t>
  </si>
  <si>
    <t>AREEBA ALEEM</t>
  </si>
  <si>
    <t>ABDUL ALEEM</t>
  </si>
  <si>
    <t>03040214752</t>
  </si>
  <si>
    <t>02-111222-315</t>
  </si>
  <si>
    <t>MUHIB KHAN</t>
  </si>
  <si>
    <t>RASHID LATIF KHAN</t>
  </si>
  <si>
    <t>03040214753</t>
  </si>
  <si>
    <t>02-111222-316</t>
  </si>
  <si>
    <t>SYED SUBTAIN SOHAIL</t>
  </si>
  <si>
    <t>SOHAIL SABIH</t>
  </si>
  <si>
    <t>03040214754</t>
  </si>
  <si>
    <t>02-111222-317</t>
  </si>
  <si>
    <t>SYED HANNAN ZAMIR</t>
  </si>
  <si>
    <t>SYED ZAMIR UL HASSAN SHAH</t>
  </si>
  <si>
    <t>03040214755</t>
  </si>
  <si>
    <t>02-111222-319</t>
  </si>
  <si>
    <t>MAHA NADEEM</t>
  </si>
  <si>
    <t>SHAIKH NADEEM</t>
  </si>
  <si>
    <t>03040214757</t>
  </si>
  <si>
    <t>02-111222-320</t>
  </si>
  <si>
    <t>ESHA RAFIQ</t>
  </si>
  <si>
    <t>03040214758</t>
  </si>
  <si>
    <t>02-111222-321</t>
  </si>
  <si>
    <t>ESHA</t>
  </si>
  <si>
    <t>03040214759</t>
  </si>
  <si>
    <t>02-111222-322</t>
  </si>
  <si>
    <t>LAIBA ABID</t>
  </si>
  <si>
    <t>ABID YOUNUS</t>
  </si>
  <si>
    <t>03040214760</t>
  </si>
  <si>
    <t>02-111222-323</t>
  </si>
  <si>
    <t>ZULAIKHA</t>
  </si>
  <si>
    <t>MUHAMMAD ZULFIQAR</t>
  </si>
  <si>
    <t>03040214761</t>
  </si>
  <si>
    <t>02-111222-324</t>
  </si>
  <si>
    <t>AMNA BATOOL</t>
  </si>
  <si>
    <t>MALIK NAWAZISH ALI</t>
  </si>
  <si>
    <t>03040214762</t>
  </si>
  <si>
    <t>02-111222-325</t>
  </si>
  <si>
    <t>MUHAMMAD USMAN SHAHID</t>
  </si>
  <si>
    <t>SHAHID ALI</t>
  </si>
  <si>
    <t>03040214763</t>
  </si>
  <si>
    <t>02-111222-326</t>
  </si>
  <si>
    <t>AHMED RAZA QADRI</t>
  </si>
  <si>
    <t>03040214764</t>
  </si>
  <si>
    <t>02-111222-327</t>
  </si>
  <si>
    <t>MUHAMMAD SHAVEZ BANARAS</t>
  </si>
  <si>
    <t>BANARAS ALI</t>
  </si>
  <si>
    <t>03040214765</t>
  </si>
  <si>
    <t>02-111222-328</t>
  </si>
  <si>
    <t>FARIHA SIDDIQUI</t>
  </si>
  <si>
    <t>MUHAMMAD SHARIF</t>
  </si>
  <si>
    <t>03040214766</t>
  </si>
  <si>
    <t>02-111222-329</t>
  </si>
  <si>
    <t>GUL RUKH</t>
  </si>
  <si>
    <t>NASIMUULLAH</t>
  </si>
  <si>
    <t>03040214767</t>
  </si>
  <si>
    <t>02-111222-330</t>
  </si>
  <si>
    <t>IFRAH ALI</t>
  </si>
  <si>
    <t>SHOKAT ALI</t>
  </si>
  <si>
    <t>03040214768</t>
  </si>
  <si>
    <t>02-111222-331</t>
  </si>
  <si>
    <t>03040214769</t>
  </si>
  <si>
    <t>02-111222-332</t>
  </si>
  <si>
    <t>MEHAK SIDDIQUI</t>
  </si>
  <si>
    <t>03040214770</t>
  </si>
  <si>
    <t>02-111222-333</t>
  </si>
  <si>
    <t>MUHAMMAD HARIS</t>
  </si>
  <si>
    <t>ZAHID ALI</t>
  </si>
  <si>
    <t>03040214771</t>
  </si>
  <si>
    <t>02-111222-334</t>
  </si>
  <si>
    <t>RIMSHA MUNIZA</t>
  </si>
  <si>
    <t>03040214772</t>
  </si>
  <si>
    <t>02-111222-335</t>
  </si>
  <si>
    <t>SADIA</t>
  </si>
  <si>
    <t>ZAHID HUSSAIN SHAIKH</t>
  </si>
  <si>
    <t>03040214773</t>
  </si>
  <si>
    <t>02-111222-336</t>
  </si>
  <si>
    <t>SHAFAQ</t>
  </si>
  <si>
    <t>ASHFAQ</t>
  </si>
  <si>
    <t>03040214774</t>
  </si>
  <si>
    <t>02-111222-337</t>
  </si>
  <si>
    <t>SHUMAILA</t>
  </si>
  <si>
    <t>MUHAMMAD KHALID</t>
  </si>
  <si>
    <t>03040214775</t>
  </si>
  <si>
    <t>02-111222-338</t>
  </si>
  <si>
    <t>RAAED DARWESH ALI</t>
  </si>
  <si>
    <t>03040214776</t>
  </si>
  <si>
    <t>02-111222-339</t>
  </si>
  <si>
    <t>MARIAM MUZAFAR</t>
  </si>
  <si>
    <t>MIAN MUZAFFAR</t>
  </si>
  <si>
    <t>03040214777</t>
  </si>
  <si>
    <t>02-111222-340</t>
  </si>
  <si>
    <t>IQRA MUZAFAR</t>
  </si>
  <si>
    <t>03040214778</t>
  </si>
  <si>
    <t>02-111222-341</t>
  </si>
  <si>
    <t>ABDULLAH SHEIKH</t>
  </si>
  <si>
    <t>SHEIKH MEHBOOB UR REHMAN</t>
  </si>
  <si>
    <t>03040214779</t>
  </si>
  <si>
    <t>02-111222-343</t>
  </si>
  <si>
    <t>MUSTASIM</t>
  </si>
  <si>
    <t>03040214781</t>
  </si>
  <si>
    <t>02-111222-344</t>
  </si>
  <si>
    <t>JAZIM AHMED KHAN</t>
  </si>
  <si>
    <t>ANEES AHMED KHAN</t>
  </si>
  <si>
    <t>03040214782</t>
  </si>
  <si>
    <t>02-111222-345</t>
  </si>
  <si>
    <t>SYED AREEB ALI</t>
  </si>
  <si>
    <t>03040214783</t>
  </si>
  <si>
    <t>02-111222-346</t>
  </si>
  <si>
    <t>HAMZA WAHEED</t>
  </si>
  <si>
    <t>WAHEED ANWER</t>
  </si>
  <si>
    <t>03040214784</t>
  </si>
  <si>
    <t>02-111222-347</t>
  </si>
  <si>
    <t>AMAAN KHAN</t>
  </si>
  <si>
    <t>JAVED KHAN</t>
  </si>
  <si>
    <t>03040214785</t>
  </si>
  <si>
    <t>02-111222-348</t>
  </si>
  <si>
    <t>MUHAMMAD SHAHZAIB SAJID</t>
  </si>
  <si>
    <t>03040214786</t>
  </si>
  <si>
    <t>02-111222-349</t>
  </si>
  <si>
    <t>HUMA SHEKHANI</t>
  </si>
  <si>
    <t>MUHAMMAD SALIM SHEKHANI</t>
  </si>
  <si>
    <t>03040214787</t>
  </si>
  <si>
    <t>02-111222-350</t>
  </si>
  <si>
    <t>TAHIR HUSSAIN</t>
  </si>
  <si>
    <t>03040214788</t>
  </si>
  <si>
    <t>02-111222-351</t>
  </si>
  <si>
    <t>MUHAMMAD SAMEEM U DIN</t>
  </si>
  <si>
    <t>03040214789</t>
  </si>
  <si>
    <t>02-111222-352</t>
  </si>
  <si>
    <t>LAIBA USMANI</t>
  </si>
  <si>
    <t>MUMTAZ USMANI</t>
  </si>
  <si>
    <t>03040214790</t>
  </si>
  <si>
    <t>02-111222-353</t>
  </si>
  <si>
    <t>SYED MUSTAFA HASAN</t>
  </si>
  <si>
    <t>HASAN FAREED</t>
  </si>
  <si>
    <t>03040214791</t>
  </si>
  <si>
    <t>02-111222-354</t>
  </si>
  <si>
    <t>UROOJ</t>
  </si>
  <si>
    <t>JAN ZAIB</t>
  </si>
  <si>
    <t>03040214792</t>
  </si>
  <si>
    <t>02-111222-355</t>
  </si>
  <si>
    <t>AMIN HASSAN MOHAMED</t>
  </si>
  <si>
    <t>HASSAN MOHAMED</t>
  </si>
  <si>
    <t>03040214793</t>
  </si>
  <si>
    <t>02-111222-356</t>
  </si>
  <si>
    <t>MUNIZAH KAMRAN</t>
  </si>
  <si>
    <t>MALIK KAMRAN</t>
  </si>
  <si>
    <t>03040214794</t>
  </si>
  <si>
    <t>02-111222-357</t>
  </si>
  <si>
    <t>JAVERIA FAISAL CHAMADIA</t>
  </si>
  <si>
    <t>03040214795</t>
  </si>
  <si>
    <t>02-111222-358</t>
  </si>
  <si>
    <t>03040214796</t>
  </si>
  <si>
    <t>02-111222-359</t>
  </si>
  <si>
    <t>03040214797</t>
  </si>
  <si>
    <t>02-111222-360</t>
  </si>
  <si>
    <t>HAMZA BIN TAHIR</t>
  </si>
  <si>
    <t>TAHIR IQBAL</t>
  </si>
  <si>
    <t>03040214798</t>
  </si>
  <si>
    <t>02-111222-361</t>
  </si>
  <si>
    <t>GHAZANFAR ALI</t>
  </si>
  <si>
    <t>03040214799</t>
  </si>
  <si>
    <t>02-111222-362</t>
  </si>
  <si>
    <t>ARSALAN SHAH</t>
  </si>
  <si>
    <t>WASEEM SHAH</t>
  </si>
  <si>
    <t>03040214800</t>
  </si>
  <si>
    <t>02-111222-363</t>
  </si>
  <si>
    <t>SYED SUALEH ALI</t>
  </si>
  <si>
    <t>SYED NASIR ALI</t>
  </si>
  <si>
    <t>03040214801</t>
  </si>
  <si>
    <t>02-111222-364</t>
  </si>
  <si>
    <t>NUKHBA RANI</t>
  </si>
  <si>
    <t>ZAMIR AKHTAR</t>
  </si>
  <si>
    <t>03040214802</t>
  </si>
  <si>
    <t>02-111222-365</t>
  </si>
  <si>
    <t>MUHAMMAD IRTIZA</t>
  </si>
  <si>
    <t>SARFARAZ ALI</t>
  </si>
  <si>
    <t>03040214803</t>
  </si>
  <si>
    <t>02-111222-366</t>
  </si>
  <si>
    <t>AREEBA ILYAS</t>
  </si>
  <si>
    <t>03040214804</t>
  </si>
  <si>
    <t>02-111222-367</t>
  </si>
  <si>
    <t>MAZAHIR ALI</t>
  </si>
  <si>
    <t>03040214805</t>
  </si>
  <si>
    <t>02-111222-369</t>
  </si>
  <si>
    <t>ANUMTA AMIN</t>
  </si>
  <si>
    <t>M AMIN ASIF</t>
  </si>
  <si>
    <t>03040214807</t>
  </si>
  <si>
    <t>02-111222-370</t>
  </si>
  <si>
    <t>IQRA FAROOQ</t>
  </si>
  <si>
    <t>03040214808</t>
  </si>
  <si>
    <t>02-111222-371</t>
  </si>
  <si>
    <t>UMAIMA RATHORE</t>
  </si>
  <si>
    <t>03040214809</t>
  </si>
  <si>
    <t>02-111222-373</t>
  </si>
  <si>
    <t>MUHAMMAD FAYYAZ</t>
  </si>
  <si>
    <t>03040214811</t>
  </si>
  <si>
    <t>02-111222-374</t>
  </si>
  <si>
    <t>MUNEEB ZULFIQAR</t>
  </si>
  <si>
    <t>03040214812</t>
  </si>
  <si>
    <t>02-111222-376</t>
  </si>
  <si>
    <t>SANA MUSHTAQ</t>
  </si>
  <si>
    <t>MUSHTAQ</t>
  </si>
  <si>
    <t>03040214814</t>
  </si>
  <si>
    <t>02-111222-377</t>
  </si>
  <si>
    <t>ZAEEM BIN SAIF</t>
  </si>
  <si>
    <t>SAIF UR REHMAN</t>
  </si>
  <si>
    <t>03040214815</t>
  </si>
  <si>
    <t>02-111222-378</t>
  </si>
  <si>
    <t>MUHAMMAD ABDULLAH YOUSUF</t>
  </si>
  <si>
    <t>03040214816</t>
  </si>
  <si>
    <t>02-111222-379</t>
  </si>
  <si>
    <t>MUHAMMAD  MUSTAFA KHAN</t>
  </si>
  <si>
    <t>ZAHOOR KHAN</t>
  </si>
  <si>
    <t>03040214817</t>
  </si>
  <si>
    <t>02-111222-380</t>
  </si>
  <si>
    <t>03040214818</t>
  </si>
  <si>
    <t>02-111222-381</t>
  </si>
  <si>
    <t>LAIBA SHAHAN</t>
  </si>
  <si>
    <t>SHAHAN AKHTAR</t>
  </si>
  <si>
    <t>03040214819</t>
  </si>
  <si>
    <t>02-111222-382</t>
  </si>
  <si>
    <t>ALINA HUSSAIN</t>
  </si>
  <si>
    <t>HUSSAIN BUX</t>
  </si>
  <si>
    <t>03040214820</t>
  </si>
  <si>
    <t>02-111222-383</t>
  </si>
  <si>
    <t>HUDA AMIN</t>
  </si>
  <si>
    <t>03040214821</t>
  </si>
  <si>
    <t>02-111222-384</t>
  </si>
  <si>
    <t>MUHAMMAD ARSALAN KHAN</t>
  </si>
  <si>
    <t>IRFAN FAZAL KHAN</t>
  </si>
  <si>
    <t>03040214822</t>
  </si>
  <si>
    <t>02-111222-385</t>
  </si>
  <si>
    <t>RIAZ ALI BURIRO</t>
  </si>
  <si>
    <t>03040214823</t>
  </si>
  <si>
    <t>02-111222-386</t>
  </si>
  <si>
    <t>WAJEEHA KOMAL</t>
  </si>
  <si>
    <t>03040214824</t>
  </si>
  <si>
    <t>02-111222-387</t>
  </si>
  <si>
    <t>LAIBA ABDUL MAJEED</t>
  </si>
  <si>
    <t>03040214825</t>
  </si>
  <si>
    <t>02-111222-389</t>
  </si>
  <si>
    <t>RIDA RIZVI</t>
  </si>
  <si>
    <t>HASSAN ABBAS</t>
  </si>
  <si>
    <t>03040214827</t>
  </si>
  <si>
    <t>02-111222-390</t>
  </si>
  <si>
    <t>AISHA DANISH</t>
  </si>
  <si>
    <t>KANWAR DANISH</t>
  </si>
  <si>
    <t>03040214828</t>
  </si>
  <si>
    <t>02-111222-391</t>
  </si>
  <si>
    <t>BISMA KHAN</t>
  </si>
  <si>
    <t>ANSAR AHMED KHAN</t>
  </si>
  <si>
    <t>03040214829</t>
  </si>
  <si>
    <t>02-111222-392</t>
  </si>
  <si>
    <t>HAYR BEYAR BALOCH</t>
  </si>
  <si>
    <t>GHAZI ALLAH DINA</t>
  </si>
  <si>
    <t>03040214830</t>
  </si>
  <si>
    <t>02-111222-393</t>
  </si>
  <si>
    <t>MAAZ ATIF</t>
  </si>
  <si>
    <t>ATIF MUQEET</t>
  </si>
  <si>
    <t>03040214831</t>
  </si>
  <si>
    <t>02-111222-394</t>
  </si>
  <si>
    <t>MUHAMMAD YOUNUS BANDUDKA</t>
  </si>
  <si>
    <t>03040214832</t>
  </si>
  <si>
    <t>02-111222-395</t>
  </si>
  <si>
    <t>MUHAMMAD UMAIS</t>
  </si>
  <si>
    <t>MUHAMMAD SHIRAZ</t>
  </si>
  <si>
    <t>03040214833</t>
  </si>
  <si>
    <t>02-111222-396</t>
  </si>
  <si>
    <t>MUHAMMAD WAHAJ QURESHI</t>
  </si>
  <si>
    <t>MUHAMMAD WASEEM QURESHI</t>
  </si>
  <si>
    <t>03040214834</t>
  </si>
  <si>
    <t>02-111222-397</t>
  </si>
  <si>
    <t>SYEDA ABIYAH MEERZA</t>
  </si>
  <si>
    <t>SYED NASIR ALI MEERZA</t>
  </si>
  <si>
    <t>03040214835</t>
  </si>
  <si>
    <t>02-111222-398</t>
  </si>
  <si>
    <t>SHAHMEER REHMAN</t>
  </si>
  <si>
    <t>UBAID UR REHMAN</t>
  </si>
  <si>
    <t>03040214836</t>
  </si>
  <si>
    <t>02-111222-399</t>
  </si>
  <si>
    <t>ABUZAR SHOAIB</t>
  </si>
  <si>
    <t>SHOAIB GHANI</t>
  </si>
  <si>
    <t>03040214837</t>
  </si>
  <si>
    <t>02-111222-401</t>
  </si>
  <si>
    <t>MUHAMMAD MUDASSIR</t>
  </si>
  <si>
    <t>03040214839</t>
  </si>
  <si>
    <t>02-111222-402</t>
  </si>
  <si>
    <t>MUHAMMAD RAMISH ALI KHAN</t>
  </si>
  <si>
    <t>IMRAN KHAN</t>
  </si>
  <si>
    <t>03040214840</t>
  </si>
  <si>
    <t>02-111222-403</t>
  </si>
  <si>
    <t>SAJJAL MUSHTAQ</t>
  </si>
  <si>
    <t>03040214841</t>
  </si>
  <si>
    <t>02-111222-404</t>
  </si>
  <si>
    <t>SEHRISH</t>
  </si>
  <si>
    <t>SHAMSUDDIN</t>
  </si>
  <si>
    <t>03040214842</t>
  </si>
  <si>
    <t>02-111222-405</t>
  </si>
  <si>
    <t>SYEDA MARHAMA GHAYAS</t>
  </si>
  <si>
    <t>SYED MUHAMMAD GHAYASUDDIN</t>
  </si>
  <si>
    <t>03040214843</t>
  </si>
  <si>
    <t>02-111222-406</t>
  </si>
  <si>
    <t>SAFA KHAN</t>
  </si>
  <si>
    <t>FAISAL RAFIQUE</t>
  </si>
  <si>
    <t>03040214844</t>
  </si>
  <si>
    <t>02-111222-407</t>
  </si>
  <si>
    <t>UMAMA AMIR</t>
  </si>
  <si>
    <t>03040214845</t>
  </si>
  <si>
    <t>02-111222-409</t>
  </si>
  <si>
    <t>NISHA NAZ</t>
  </si>
  <si>
    <t>MEHMOOD ALI</t>
  </si>
  <si>
    <t>03040214847</t>
  </si>
  <si>
    <t>02-111222-410</t>
  </si>
  <si>
    <t>HIBA SALEEM</t>
  </si>
  <si>
    <t>MUHAMMAD SALEEM UDDIN</t>
  </si>
  <si>
    <t>03040214848</t>
  </si>
  <si>
    <t>02-111222-411</t>
  </si>
  <si>
    <t>NAZISH ZULFIQAR</t>
  </si>
  <si>
    <t>ZULFIQAR AHMED</t>
  </si>
  <si>
    <t>03040214849</t>
  </si>
  <si>
    <t>02-111222-412</t>
  </si>
  <si>
    <t>HUZAIFA</t>
  </si>
  <si>
    <t>GHULAM RASOOL</t>
  </si>
  <si>
    <t>03040214850</t>
  </si>
  <si>
    <t>02-111222-413</t>
  </si>
  <si>
    <t>AYESHA KHALID</t>
  </si>
  <si>
    <t>KHALID RAZA</t>
  </si>
  <si>
    <t>03040214851</t>
  </si>
  <si>
    <t>02-111222-414</t>
  </si>
  <si>
    <t>MAHA NAQVI</t>
  </si>
  <si>
    <t>SYED NAZIR ABBAS</t>
  </si>
  <si>
    <t>03040214852</t>
  </si>
  <si>
    <t>02-111222-415</t>
  </si>
  <si>
    <t>SHAYAN ISHTIAQ</t>
  </si>
  <si>
    <t>ISHTIAQ AHMED</t>
  </si>
  <si>
    <t>03040214853</t>
  </si>
  <si>
    <t>ABDUL RAUF</t>
  </si>
  <si>
    <t>IMRAN AHMED</t>
  </si>
  <si>
    <t>MAHA</t>
  </si>
  <si>
    <t>EMAN</t>
  </si>
  <si>
    <t>AMIR KHAN</t>
  </si>
  <si>
    <t>ABDUL JABBAR</t>
  </si>
  <si>
    <t>AREEBA</t>
  </si>
  <si>
    <t>MUHAMMAD ADNAN ADIL SIDDIQUI</t>
  </si>
  <si>
    <t>MUHAMMAD AKHTAR ADIL SIDDIQUI</t>
  </si>
  <si>
    <t>ABDUL BASIT KHAN</t>
  </si>
  <si>
    <t>AYUB KHAN</t>
  </si>
  <si>
    <t>MUHAMMAD FARHAN</t>
  </si>
  <si>
    <t>MUNEER AHMED</t>
  </si>
  <si>
    <t>02-112222-002</t>
  </si>
  <si>
    <t>LARAIB ASIF</t>
  </si>
  <si>
    <t>0332-2167880</t>
  </si>
  <si>
    <t>02-112222-003</t>
  </si>
  <si>
    <t>MUHAMMAD SHAHMEER AHMED</t>
  </si>
  <si>
    <t>MUHAMMAD JAWAID AHMED</t>
  </si>
  <si>
    <t>0332-3696415</t>
  </si>
  <si>
    <t>02-112222-004</t>
  </si>
  <si>
    <t>ANUMTA KAMRAN</t>
  </si>
  <si>
    <t>KAMRAN AHMED KHAN</t>
  </si>
  <si>
    <t>0347-2639130</t>
  </si>
  <si>
    <t>02-112222-005</t>
  </si>
  <si>
    <t>MUHAMMAD SHAHEER</t>
  </si>
  <si>
    <t>GHULAM MURTAZA SHAIKH</t>
  </si>
  <si>
    <t>0335-1302700</t>
  </si>
  <si>
    <t>02-112222-006</t>
  </si>
  <si>
    <t>MISHA NADEEM</t>
  </si>
  <si>
    <t>NADEEM BARI</t>
  </si>
  <si>
    <t>0335-2141783</t>
  </si>
  <si>
    <t>02-112222-007</t>
  </si>
  <si>
    <t>SHAMEEN ASIF</t>
  </si>
  <si>
    <t>03312043668</t>
  </si>
  <si>
    <t>0305-8099319</t>
  </si>
  <si>
    <t>02-112222-008</t>
  </si>
  <si>
    <t>0308-2140993</t>
  </si>
  <si>
    <t>02-112222-010</t>
  </si>
  <si>
    <t>SABA IJAZ</t>
  </si>
  <si>
    <t>MUHAMMAD IJAZ</t>
  </si>
  <si>
    <t>03472196185</t>
  </si>
  <si>
    <t>0334-2513013</t>
  </si>
  <si>
    <t>02-112222-011</t>
  </si>
  <si>
    <t>UMER AWAN</t>
  </si>
  <si>
    <t>ZULFIQAR AWAN</t>
  </si>
  <si>
    <t>03343410720</t>
  </si>
  <si>
    <t>0347-1148588</t>
  </si>
  <si>
    <t>02-112222-012</t>
  </si>
  <si>
    <t>JUMAINAH KHAN</t>
  </si>
  <si>
    <t>PERVEZ IQBAL KHAN</t>
  </si>
  <si>
    <t>0341-8181269</t>
  </si>
  <si>
    <t>02-112222-014</t>
  </si>
  <si>
    <t>AYESHA ISHAQ</t>
  </si>
  <si>
    <t>03323397086</t>
  </si>
  <si>
    <t>0343-2205667</t>
  </si>
  <si>
    <t>02-112222-015</t>
  </si>
  <si>
    <t>ANSHARAH OBAID BAIG</t>
  </si>
  <si>
    <t>MIRZA MUHAMMAD OBAID BAIG</t>
  </si>
  <si>
    <t>0334-3675365</t>
  </si>
  <si>
    <t>02-112222-016</t>
  </si>
  <si>
    <t>ALI JAN</t>
  </si>
  <si>
    <t>MUNAWAR ABBAS</t>
  </si>
  <si>
    <t>0308-2038386</t>
  </si>
  <si>
    <t>02-112222-017</t>
  </si>
  <si>
    <t>SYED MUHAMMAD ASHAR ALAM</t>
  </si>
  <si>
    <t>SYED MUHAMMAD QAMAR ALAM</t>
  </si>
  <si>
    <t>03472919371</t>
  </si>
  <si>
    <t>0321-3755439</t>
  </si>
  <si>
    <t>02-112222-018</t>
  </si>
  <si>
    <t>IRFAN ALI</t>
  </si>
  <si>
    <t>MUHAMMAD QASIM</t>
  </si>
  <si>
    <t>0345-2365216</t>
  </si>
  <si>
    <t>02-112222-019</t>
  </si>
  <si>
    <t>HASIB DARA SHAH</t>
  </si>
  <si>
    <t>AFSAR RAZA SHAH</t>
  </si>
  <si>
    <t>0332-2573794</t>
  </si>
  <si>
    <t>02-112222-021</t>
  </si>
  <si>
    <t>ABDUL MOIZ KHAN</t>
  </si>
  <si>
    <t>RIAZ MUHAMMAD KHAN</t>
  </si>
  <si>
    <t>0335-9395554</t>
  </si>
  <si>
    <t>02-112222-023</t>
  </si>
  <si>
    <t>KHADIJA TAJ</t>
  </si>
  <si>
    <t>TAJ MUHAMMAD LAGHARI</t>
  </si>
  <si>
    <t>0345-2110501</t>
  </si>
  <si>
    <t>02-112222-024</t>
  </si>
  <si>
    <t>SYED ALI SADAF</t>
  </si>
  <si>
    <t>0300-8946321</t>
  </si>
  <si>
    <t>02-112222-025</t>
  </si>
  <si>
    <t>ALI HAMZA</t>
  </si>
  <si>
    <t>MEHARBAN HUSSAIN</t>
  </si>
  <si>
    <t>03432044424</t>
  </si>
  <si>
    <t>0345-8978852</t>
  </si>
  <si>
    <t>02-112222-026</t>
  </si>
  <si>
    <t>SIDRA TUL MUNTAHA</t>
  </si>
  <si>
    <t>MOHSIN ALI QURESHI</t>
  </si>
  <si>
    <t>03432044426</t>
  </si>
  <si>
    <t>02-112222-027</t>
  </si>
  <si>
    <t>HUZAIFA HUSSAIN</t>
  </si>
  <si>
    <t>AAMIR HUSSAIN</t>
  </si>
  <si>
    <t>03432044429</t>
  </si>
  <si>
    <t>02-112222-028</t>
  </si>
  <si>
    <t>RADIA ISHTIAQ</t>
  </si>
  <si>
    <t>03432044430</t>
  </si>
  <si>
    <t>02-112222-029</t>
  </si>
  <si>
    <t>SHANZA</t>
  </si>
  <si>
    <t>MUHAMMAD FAQIR</t>
  </si>
  <si>
    <t>03432044431</t>
  </si>
  <si>
    <t>02-112222-030</t>
  </si>
  <si>
    <t>MUHAMMAD AHSAN SHAHID</t>
  </si>
  <si>
    <t>03432044432</t>
  </si>
  <si>
    <t>02-112222-031</t>
  </si>
  <si>
    <t>JAVERIA HANIF</t>
  </si>
  <si>
    <t>03432044433</t>
  </si>
  <si>
    <t>02-112222-032</t>
  </si>
  <si>
    <t>MOIZ QAMAR</t>
  </si>
  <si>
    <t>QAMAR AHMED</t>
  </si>
  <si>
    <t>03432044436</t>
  </si>
  <si>
    <t>02-112222-033</t>
  </si>
  <si>
    <t>WAJEEHA SALMAN</t>
  </si>
  <si>
    <t>SALMAN KHALIQUE</t>
  </si>
  <si>
    <t>03432044437</t>
  </si>
  <si>
    <t>02-112222-035</t>
  </si>
  <si>
    <t>MUHAMMAD UMER SHAHID</t>
  </si>
  <si>
    <t>MUHAMMAD SHAHID SHAFIQ</t>
  </si>
  <si>
    <t>03432044439</t>
  </si>
  <si>
    <t>02-112222-036</t>
  </si>
  <si>
    <t>MUHAMMAD EHAAN ZINDANI</t>
  </si>
  <si>
    <t>ZULFIQAR YOUSUF</t>
  </si>
  <si>
    <t>03432044440</t>
  </si>
  <si>
    <t>02-112222-037</t>
  </si>
  <si>
    <t>SALMAN SHOUKAT</t>
  </si>
  <si>
    <t>SHOUKAT AMIR ALI BATADA</t>
  </si>
  <si>
    <t>03432044441</t>
  </si>
  <si>
    <t>02-112222-038</t>
  </si>
  <si>
    <t>MUDASIR HASSAN</t>
  </si>
  <si>
    <t>ALI HASSAN</t>
  </si>
  <si>
    <t>03432044442</t>
  </si>
  <si>
    <t>02-112222-039</t>
  </si>
  <si>
    <t>MUHAMMAD FAWAD</t>
  </si>
  <si>
    <t>HUKAM KHAN</t>
  </si>
  <si>
    <t>03432044444</t>
  </si>
  <si>
    <t>02-112222-040</t>
  </si>
  <si>
    <t>RABEYA ASIM</t>
  </si>
  <si>
    <t>ASIM RASHEED</t>
  </si>
  <si>
    <t>03432044445</t>
  </si>
  <si>
    <t>02-112222-041</t>
  </si>
  <si>
    <t>MUHAMMAD ANAS KHAN</t>
  </si>
  <si>
    <t>MUHAMMAD SUHAIL KHAN</t>
  </si>
  <si>
    <t>03432044446</t>
  </si>
  <si>
    <t>02-112222-042</t>
  </si>
  <si>
    <t>UROOJ IRFAN MANIAR</t>
  </si>
  <si>
    <t>IRFAN MANIAR</t>
  </si>
  <si>
    <t>03432044447</t>
  </si>
  <si>
    <t>02-112222-043</t>
  </si>
  <si>
    <t>SHAH SAUD ASIF</t>
  </si>
  <si>
    <t>SHAH ASIF MASOOD</t>
  </si>
  <si>
    <t>03432044448</t>
  </si>
  <si>
    <t>02-112222-044</t>
  </si>
  <si>
    <t>MUHAMMAD UMER ANSARI</t>
  </si>
  <si>
    <t>03432044450</t>
  </si>
  <si>
    <t>02-112222-045</t>
  </si>
  <si>
    <t>ALI ASGHAR</t>
  </si>
  <si>
    <t>SHAKIR HUSSAIN</t>
  </si>
  <si>
    <t>03432044454</t>
  </si>
  <si>
    <t>02-112222-046</t>
  </si>
  <si>
    <t>WAHAJ AFTAB</t>
  </si>
  <si>
    <t>AFTAB YOUNUS</t>
  </si>
  <si>
    <t>03432044455</t>
  </si>
  <si>
    <t>02-112222-047</t>
  </si>
  <si>
    <t>SHAHARYAR KHURRAM</t>
  </si>
  <si>
    <t>KHURRAM HABIB FAROOQUI</t>
  </si>
  <si>
    <t>03432044456</t>
  </si>
  <si>
    <t>02-112222-048</t>
  </si>
  <si>
    <t>ZUNAIRA AFZAL</t>
  </si>
  <si>
    <t>03432044457</t>
  </si>
  <si>
    <t>02-112222-049</t>
  </si>
  <si>
    <t>HABIB ULLAH MEMON</t>
  </si>
  <si>
    <t>03432044458</t>
  </si>
  <si>
    <t>02-112222-050</t>
  </si>
  <si>
    <t>ALI MUHAMMAD</t>
  </si>
  <si>
    <t>03432044459</t>
  </si>
  <si>
    <t>02-112222-051</t>
  </si>
  <si>
    <t>MOHAMMAD SHAYAAN</t>
  </si>
  <si>
    <t>03432044460</t>
  </si>
  <si>
    <t>02-112222-052</t>
  </si>
  <si>
    <t>HUSSAIN AHMAD</t>
  </si>
  <si>
    <t>03432044461</t>
  </si>
  <si>
    <t>02-112222-053</t>
  </si>
  <si>
    <t>MOHAMMAD AMIR</t>
  </si>
  <si>
    <t>MOHAMMAD MISKEEN</t>
  </si>
  <si>
    <t>03432044462</t>
  </si>
  <si>
    <t>02-112222-054</t>
  </si>
  <si>
    <t>AYESHA SAMI</t>
  </si>
  <si>
    <t>SAMI UDDIN</t>
  </si>
  <si>
    <t>03432044463</t>
  </si>
  <si>
    <t>02-112222-055</t>
  </si>
  <si>
    <t>ALEENA SAMI</t>
  </si>
  <si>
    <t>03432044464</t>
  </si>
  <si>
    <t>02-112222-059</t>
  </si>
  <si>
    <t>TAIMOOR RASHID</t>
  </si>
  <si>
    <t>HAROON UR RASHID</t>
  </si>
  <si>
    <t>03432044469</t>
  </si>
  <si>
    <t>02-112222-060</t>
  </si>
  <si>
    <t>YUZA HUMAYOUN</t>
  </si>
  <si>
    <t>HUMAYOUN AMIR</t>
  </si>
  <si>
    <t>03432044470</t>
  </si>
  <si>
    <t>02-112222-061</t>
  </si>
  <si>
    <t>SYED MUHAMMAD HUZAIFA</t>
  </si>
  <si>
    <t>SYED FARRUKH IRSHAD</t>
  </si>
  <si>
    <t>03432044471</t>
  </si>
  <si>
    <t>02-112222-062</t>
  </si>
  <si>
    <t>MUHAMMAD WAJID RAZA</t>
  </si>
  <si>
    <t>SYED MEHDI RAZA RIZVI</t>
  </si>
  <si>
    <t>03432044472</t>
  </si>
  <si>
    <t>02-112222-063</t>
  </si>
  <si>
    <t>SAIM NAYANI</t>
  </si>
  <si>
    <t>NIZAR NAYANI</t>
  </si>
  <si>
    <t>03432044473</t>
  </si>
  <si>
    <t>02-112222-064</t>
  </si>
  <si>
    <t>YUMNA</t>
  </si>
  <si>
    <t>AFTAB UMER</t>
  </si>
  <si>
    <t>03432044474</t>
  </si>
  <si>
    <t>02-112222-065</t>
  </si>
  <si>
    <t>SOHAIL ISMAIL MUHAMMADY</t>
  </si>
  <si>
    <t>ISMAIL MUHAMMADY</t>
  </si>
  <si>
    <t>03432044475</t>
  </si>
  <si>
    <t>02-112222-066</t>
  </si>
  <si>
    <t>MUNIBA ARSHAD</t>
  </si>
  <si>
    <t>03432044476</t>
  </si>
  <si>
    <t>02-112222-067</t>
  </si>
  <si>
    <t>EBAD UR REHMAN ADIL</t>
  </si>
  <si>
    <t>MUHAMMAD ANWAR ADIL</t>
  </si>
  <si>
    <t>03432044477</t>
  </si>
  <si>
    <t>02-112222-068</t>
  </si>
  <si>
    <t>SYED MUHAMMAD UMAR DRAZ ZAMAN</t>
  </si>
  <si>
    <t>ATIF ZAMAN</t>
  </si>
  <si>
    <t>03432044478</t>
  </si>
  <si>
    <t>02-112222-069</t>
  </si>
  <si>
    <t>AREEQA SIKANDER</t>
  </si>
  <si>
    <t>SIKANDER BUTT</t>
  </si>
  <si>
    <t>03432044479</t>
  </si>
  <si>
    <t>02-112222-070</t>
  </si>
  <si>
    <t>ISBAH AHMED</t>
  </si>
  <si>
    <t>RUKHSAR AHMED</t>
  </si>
  <si>
    <t>03432044480</t>
  </si>
  <si>
    <t>02-112222-071</t>
  </si>
  <si>
    <t>LIZNA LAKHANI</t>
  </si>
  <si>
    <t>IQBAL ALI LAKHANI</t>
  </si>
  <si>
    <t>03432044481</t>
  </si>
  <si>
    <t>02-112222-072</t>
  </si>
  <si>
    <t>AREESHA KHAN</t>
  </si>
  <si>
    <t>FAYYAZ KHAN</t>
  </si>
  <si>
    <t>03432044482</t>
  </si>
  <si>
    <t>02-112222-073</t>
  </si>
  <si>
    <t>SYED ZAIN ALI ZAIDI</t>
  </si>
  <si>
    <t>SYED MUJAHID ALI ZAIDI</t>
  </si>
  <si>
    <t>03432044483</t>
  </si>
  <si>
    <t>02-112222-074</t>
  </si>
  <si>
    <t>ANUSHA</t>
  </si>
  <si>
    <t>MUKHTAR</t>
  </si>
  <si>
    <t>03432044484</t>
  </si>
  <si>
    <t>02-112222-075</t>
  </si>
  <si>
    <t>FARDAN SIDDIQUI</t>
  </si>
  <si>
    <t>ZAFER AHMED SIDDIQUI</t>
  </si>
  <si>
    <t>03432044486</t>
  </si>
  <si>
    <t>02-112222-076</t>
  </si>
  <si>
    <t>DUA ZEHRA</t>
  </si>
  <si>
    <t>03432044487</t>
  </si>
  <si>
    <t>02-112222-077</t>
  </si>
  <si>
    <t>HUNAIZA AMIR</t>
  </si>
  <si>
    <t>AMIR KARIM</t>
  </si>
  <si>
    <t>03432044488</t>
  </si>
  <si>
    <t>02-112222-078</t>
  </si>
  <si>
    <t>MUHAMMAD ARSAL IMRAN</t>
  </si>
  <si>
    <t>MUHAMMAD IMRAN ZAKI</t>
  </si>
  <si>
    <t>03432044489</t>
  </si>
  <si>
    <t>02-112222-079</t>
  </si>
  <si>
    <t>TAYYABA WAHEED BHUTTO</t>
  </si>
  <si>
    <t>MUHAMMAD WAHEED BHUTTO</t>
  </si>
  <si>
    <t>03432044490</t>
  </si>
  <si>
    <t>02-112222-080</t>
  </si>
  <si>
    <t>MARIYAM KHAN</t>
  </si>
  <si>
    <t>NADEEM PATHAN</t>
  </si>
  <si>
    <t>03432044491</t>
  </si>
  <si>
    <t>02-112222-081</t>
  </si>
  <si>
    <t>SYED MURTAZA ZAIDI</t>
  </si>
  <si>
    <t>SYED MUHMMAD SAFDAR ZAIDI</t>
  </si>
  <si>
    <t>03432044492</t>
  </si>
  <si>
    <t>02-112222-082</t>
  </si>
  <si>
    <t>IRSHAD AHMED SHAIKH</t>
  </si>
  <si>
    <t>03432044493</t>
  </si>
  <si>
    <t>02-112222-083</t>
  </si>
  <si>
    <t>SAQIB MANZOOR</t>
  </si>
  <si>
    <t>MANZOOR KHAN</t>
  </si>
  <si>
    <t>03432044494</t>
  </si>
  <si>
    <t>02-112222-084</t>
  </si>
  <si>
    <t>03432044495</t>
  </si>
  <si>
    <t>02-112222-085</t>
  </si>
  <si>
    <t>ALISHA NAEEM</t>
  </si>
  <si>
    <t>NAEEM KHTAR</t>
  </si>
  <si>
    <t>03432044496</t>
  </si>
  <si>
    <t>02-112222-086</t>
  </si>
  <si>
    <t>RAMEEN ARIF</t>
  </si>
  <si>
    <t>03432044497</t>
  </si>
  <si>
    <t>02-112222-087</t>
  </si>
  <si>
    <t>MUHAMMAD UMER TAHIR</t>
  </si>
  <si>
    <t>TAHIR ALI</t>
  </si>
  <si>
    <t>03432044498</t>
  </si>
  <si>
    <t>02-112222-088</t>
  </si>
  <si>
    <t>SYEDA AREEBA BATOOL KIRMANI</t>
  </si>
  <si>
    <t>INAM HASNAIN AHMED</t>
  </si>
  <si>
    <t>03432044499</t>
  </si>
  <si>
    <t>02-112222-089</t>
  </si>
  <si>
    <t>HASEEB AHMED</t>
  </si>
  <si>
    <t>AHMED ALI</t>
  </si>
  <si>
    <t>03432044500</t>
  </si>
  <si>
    <t>02-112222-090</t>
  </si>
  <si>
    <t>MUHAMMAD ISHFAQ KHALID</t>
  </si>
  <si>
    <t>03432044501</t>
  </si>
  <si>
    <t>02-112222-091</t>
  </si>
  <si>
    <t>MARIAM RAHEEM</t>
  </si>
  <si>
    <t>RAHIM BUKHSH</t>
  </si>
  <si>
    <t>03432044502</t>
  </si>
  <si>
    <t>02-112222-092</t>
  </si>
  <si>
    <t>LAIBA FURQAN</t>
  </si>
  <si>
    <t>MALIK MUHAMMAD FURQAN</t>
  </si>
  <si>
    <t>03432044503</t>
  </si>
  <si>
    <t>02-112222-093</t>
  </si>
  <si>
    <t>PERVEZ AHMED</t>
  </si>
  <si>
    <t>03432044504</t>
  </si>
  <si>
    <t>02-112222-094</t>
  </si>
  <si>
    <t>SAFA YAMEEN</t>
  </si>
  <si>
    <t>SHEIKH MUHAMMAD YAMEEN KHAN</t>
  </si>
  <si>
    <t>03432044505</t>
  </si>
  <si>
    <t>02-112222-095</t>
  </si>
  <si>
    <t>ANZAL USMAN</t>
  </si>
  <si>
    <t>USMAN SHEHZAD</t>
  </si>
  <si>
    <t>03432044506</t>
  </si>
  <si>
    <t>02-112222-096</t>
  </si>
  <si>
    <t>AHSAN RAZA</t>
  </si>
  <si>
    <t>MUHAMMAD ASIF ISMAIL</t>
  </si>
  <si>
    <t>03432044507</t>
  </si>
  <si>
    <t>02-112222-099</t>
  </si>
  <si>
    <t>SYED RAAHIM ALI</t>
  </si>
  <si>
    <t>SYED ATIF ALI</t>
  </si>
  <si>
    <t>03432044510</t>
  </si>
  <si>
    <t>02-112222-100</t>
  </si>
  <si>
    <t>RAMEESHA KHAN</t>
  </si>
  <si>
    <t>MUHAMMAD ARIF KHAN</t>
  </si>
  <si>
    <t>03432044511</t>
  </si>
  <si>
    <t>02-112222-101</t>
  </si>
  <si>
    <t>ALIZA SAJJAD</t>
  </si>
  <si>
    <t>SAJJAD HUSSAIN</t>
  </si>
  <si>
    <t>03432044512</t>
  </si>
  <si>
    <t>02-112222-102</t>
  </si>
  <si>
    <t>RABIKA TAHIR</t>
  </si>
  <si>
    <t>MUHAMMAD TAHIR QAYYUM</t>
  </si>
  <si>
    <t>03432044513</t>
  </si>
  <si>
    <t>02-112222-103</t>
  </si>
  <si>
    <t>BAREERAH ABDUL REHMAN</t>
  </si>
  <si>
    <t>03432044514</t>
  </si>
  <si>
    <t>02-112222-104</t>
  </si>
  <si>
    <t>HAREEM</t>
  </si>
  <si>
    <t>03432044515</t>
  </si>
  <si>
    <t>02-112222-105</t>
  </si>
  <si>
    <t>S LARAIB FATIMA</t>
  </si>
  <si>
    <t>S RAZI HYDER</t>
  </si>
  <si>
    <t>03432044516</t>
  </si>
  <si>
    <t>02-112222-106</t>
  </si>
  <si>
    <t>MUHAMMAD ALI GHOURI</t>
  </si>
  <si>
    <t>MUHAMMAD JAWAID GHOURI</t>
  </si>
  <si>
    <t>03432044517</t>
  </si>
  <si>
    <t>02-112222-107</t>
  </si>
  <si>
    <t>MOIZ AHMED</t>
  </si>
  <si>
    <t>MOEEN AHMED QURESHI</t>
  </si>
  <si>
    <t>03432044518</t>
  </si>
  <si>
    <t>02-112222-108</t>
  </si>
  <si>
    <t>MUHAMMAD HAMMAD KHAN</t>
  </si>
  <si>
    <t>MUHAMMAD AJMAL KHAN</t>
  </si>
  <si>
    <t>03432044519</t>
  </si>
  <si>
    <t>02-112222-109</t>
  </si>
  <si>
    <t>MUHAMMAD HASHIR</t>
  </si>
  <si>
    <t>03432044520</t>
  </si>
  <si>
    <t>02-112222-110</t>
  </si>
  <si>
    <t>MUSKAN MUHAMMAD JAWED</t>
  </si>
  <si>
    <t>03432044521</t>
  </si>
  <si>
    <t>02-112222-111</t>
  </si>
  <si>
    <t>ARIBA FAIZAN</t>
  </si>
  <si>
    <t>FAIZAN UD DIN</t>
  </si>
  <si>
    <t>03432044522</t>
  </si>
  <si>
    <t>02-112222-112</t>
  </si>
  <si>
    <t>RIMSHA NASEER</t>
  </si>
  <si>
    <t>03432044523</t>
  </si>
  <si>
    <t>02-112222-113</t>
  </si>
  <si>
    <t>HAMZA ANEES</t>
  </si>
  <si>
    <t>ANEES IBRAHIM</t>
  </si>
  <si>
    <t>03432044524</t>
  </si>
  <si>
    <t>02-112222-114</t>
  </si>
  <si>
    <t>MUHAMMAD RAYAN</t>
  </si>
  <si>
    <t>03432044525</t>
  </si>
  <si>
    <t>02-112222-115</t>
  </si>
  <si>
    <t>EMAN CHISHTI</t>
  </si>
  <si>
    <t>SALEEM AHMED CHISHTI</t>
  </si>
  <si>
    <t>03432044526</t>
  </si>
  <si>
    <t>02-112222-116</t>
  </si>
  <si>
    <t>SYED GHAZI ABBAS RIZVI</t>
  </si>
  <si>
    <t>SYED KASHIF RAZA</t>
  </si>
  <si>
    <t>03432044527</t>
  </si>
  <si>
    <t>02-112222-117</t>
  </si>
  <si>
    <t>MUHAMMAD USMAN CHOHAN</t>
  </si>
  <si>
    <t>TANVEER AHMED CHOHAN</t>
  </si>
  <si>
    <t>03432044528</t>
  </si>
  <si>
    <t>02-112222-118</t>
  </si>
  <si>
    <t>FIZZA SHAHID</t>
  </si>
  <si>
    <t>SHAHID QUDDUS</t>
  </si>
  <si>
    <t>03432044529</t>
  </si>
  <si>
    <t>02-112222-119</t>
  </si>
  <si>
    <t>JAMILA ATTARIA</t>
  </si>
  <si>
    <t>ABDUL AHAD</t>
  </si>
  <si>
    <t>03432044530</t>
  </si>
  <si>
    <t>02-112222-120</t>
  </si>
  <si>
    <t>SUMAN MUSHTAQ</t>
  </si>
  <si>
    <t>03432044531</t>
  </si>
  <si>
    <t>02-112222-121</t>
  </si>
  <si>
    <t>TOOBA IFTIKHAR</t>
  </si>
  <si>
    <t>IFTIKHAR UL HASSAN</t>
  </si>
  <si>
    <t>03432044532</t>
  </si>
  <si>
    <t>02-112222-122</t>
  </si>
  <si>
    <t>HAMZA NASIR</t>
  </si>
  <si>
    <t>03432044533</t>
  </si>
  <si>
    <t>02-112222-123</t>
  </si>
  <si>
    <t>ALMAS</t>
  </si>
  <si>
    <t>03432044534</t>
  </si>
  <si>
    <t>02-112222-124</t>
  </si>
  <si>
    <t>MUHAMMAD HABIB</t>
  </si>
  <si>
    <t>03432044535</t>
  </si>
  <si>
    <t>02-112222-125</t>
  </si>
  <si>
    <t>NOOR UL AIN</t>
  </si>
  <si>
    <t>AKBAR ALI</t>
  </si>
  <si>
    <t>03432044536</t>
  </si>
  <si>
    <t>02-112222-126</t>
  </si>
  <si>
    <t>BIBI MARIAM SHAHID TUMBI</t>
  </si>
  <si>
    <t>MUHAMMAD SHAHID TUMBI</t>
  </si>
  <si>
    <t>03432044537</t>
  </si>
  <si>
    <t>02-112222-127</t>
  </si>
  <si>
    <t>FAIZAN E MUSTAFA</t>
  </si>
  <si>
    <t>RAZA E MUSTAFA</t>
  </si>
  <si>
    <t>03432044538</t>
  </si>
  <si>
    <t>02-112222-129</t>
  </si>
  <si>
    <t>FIZA</t>
  </si>
  <si>
    <t>03432044540</t>
  </si>
  <si>
    <t>02-112222-130</t>
  </si>
  <si>
    <t>ZAYEM MOBIN</t>
  </si>
  <si>
    <t>WASIF MOBIN</t>
  </si>
  <si>
    <t>03432044541</t>
  </si>
  <si>
    <t>02-112222-131</t>
  </si>
  <si>
    <t>FIZA KALEEM</t>
  </si>
  <si>
    <t>MUHAMMAD KALEEM KHAN</t>
  </si>
  <si>
    <t>03432044542</t>
  </si>
  <si>
    <t>02-112222-133</t>
  </si>
  <si>
    <t>MUHAMMAD SUFYAN SHEIKH</t>
  </si>
  <si>
    <t>03432044544</t>
  </si>
  <si>
    <t>02-112222-134</t>
  </si>
  <si>
    <t>SYED ATEEQ ULLAH</t>
  </si>
  <si>
    <t>SYED NASEEB ULLAH</t>
  </si>
  <si>
    <t>03432044545</t>
  </si>
  <si>
    <t>02-112222-135</t>
  </si>
  <si>
    <t>MUHAMMAD AHMED RAZA ATTARI</t>
  </si>
  <si>
    <t>MUSSARRAT HUSSAIN</t>
  </si>
  <si>
    <t>03432044546</t>
  </si>
  <si>
    <t>02-112222-136</t>
  </si>
  <si>
    <t>AROOSHMA SAMNANI</t>
  </si>
  <si>
    <t>MEHBOOB ALI SAMNANI</t>
  </si>
  <si>
    <t>03432044547</t>
  </si>
  <si>
    <t>02-112222-137</t>
  </si>
  <si>
    <t>SAMEEN AHMED</t>
  </si>
  <si>
    <t>NADEEM AHMED KHAN</t>
  </si>
  <si>
    <t>03432044548</t>
  </si>
  <si>
    <t>02-112222-138</t>
  </si>
  <si>
    <t>ASIM SHAHZAD KHAN</t>
  </si>
  <si>
    <t>03432044549</t>
  </si>
  <si>
    <t>02-112222-139</t>
  </si>
  <si>
    <t>MUHAMMAD SHAHBAZ</t>
  </si>
  <si>
    <t>03432044550</t>
  </si>
  <si>
    <t>02-112222-140</t>
  </si>
  <si>
    <t>AQSA KANWAL</t>
  </si>
  <si>
    <t>03432044551</t>
  </si>
  <si>
    <t>02-112222-141</t>
  </si>
  <si>
    <t>MUHAMMAD HUZAIFA</t>
  </si>
  <si>
    <t>03432044552</t>
  </si>
  <si>
    <t>02-112222-142</t>
  </si>
  <si>
    <t>HAMZA ZAFAR</t>
  </si>
  <si>
    <t>ZAFAR ABBAS</t>
  </si>
  <si>
    <t>03432044553</t>
  </si>
  <si>
    <t>02-112222-143</t>
  </si>
  <si>
    <t>ASIF NAVIWALA</t>
  </si>
  <si>
    <t>03432044554</t>
  </si>
  <si>
    <t>02-112222-144</t>
  </si>
  <si>
    <t>RAYAN ABDUL AHAD</t>
  </si>
  <si>
    <t>03432044555</t>
  </si>
  <si>
    <t>02-112222-145</t>
  </si>
  <si>
    <t>SAMEER SATTAR</t>
  </si>
  <si>
    <t>03432044556</t>
  </si>
  <si>
    <t>02-112222-147</t>
  </si>
  <si>
    <t>HASAN ASIM AZIZ</t>
  </si>
  <si>
    <t>ASIM NAUMAN AZIZ</t>
  </si>
  <si>
    <t>03432044558</t>
  </si>
  <si>
    <t>02-112222-148</t>
  </si>
  <si>
    <t>SANA AFZAL</t>
  </si>
  <si>
    <t>MOHAMMAD AFZAL</t>
  </si>
  <si>
    <t>03432044559</t>
  </si>
  <si>
    <t>02-112222-149</t>
  </si>
  <si>
    <t>MUHAMMAD SAAD AHMED SIDDIQUI</t>
  </si>
  <si>
    <t>JALEES AHMED SIDDIQUE</t>
  </si>
  <si>
    <t>03432044560</t>
  </si>
  <si>
    <t>02-112222-150</t>
  </si>
  <si>
    <t>MUHAMMAD TAHIR HUSSAIN</t>
  </si>
  <si>
    <t>03432044561</t>
  </si>
  <si>
    <t>02-112222-151</t>
  </si>
  <si>
    <t>KHUBAIB IMRAN</t>
  </si>
  <si>
    <t>03432044562</t>
  </si>
  <si>
    <t>02-112222-152</t>
  </si>
  <si>
    <t>YAQOOB UDDIN ABBASI</t>
  </si>
  <si>
    <t>AHFAZ UDDIN ABBASI</t>
  </si>
  <si>
    <t>03432044563</t>
  </si>
  <si>
    <t>02-112222-153</t>
  </si>
  <si>
    <t>ZAIN UL ABDEEN</t>
  </si>
  <si>
    <t>SYED MUHAMMAD IKRAM SHAH</t>
  </si>
  <si>
    <t>03432044564</t>
  </si>
  <si>
    <t>02-112222-154</t>
  </si>
  <si>
    <t>MINAL FAHEEM</t>
  </si>
  <si>
    <t>03432044565</t>
  </si>
  <si>
    <t>03242711988</t>
  </si>
  <si>
    <t>03432044438</t>
  </si>
  <si>
    <t>ZOHA</t>
  </si>
  <si>
    <t>ASHIQ HUSSAIN</t>
  </si>
  <si>
    <t>GHULAM QADIR</t>
  </si>
  <si>
    <t>MUHAMMAD ZEESHAN</t>
  </si>
  <si>
    <t>03432044465</t>
  </si>
  <si>
    <t>02-116222-001</t>
  </si>
  <si>
    <t>MUHAMMAD YOUNUS SHEEDI</t>
  </si>
  <si>
    <t>02-116222-002</t>
  </si>
  <si>
    <t>AMNA MUNIR</t>
  </si>
  <si>
    <t>MUNIR AHMED SHAIKH</t>
  </si>
  <si>
    <t>02-116222-003</t>
  </si>
  <si>
    <t>HASSAN SOHAIL QURASHI</t>
  </si>
  <si>
    <t>SOHAIL BASHIR QURASHI</t>
  </si>
  <si>
    <t>02-116222-004</t>
  </si>
  <si>
    <t>ZAINAB SABRI</t>
  </si>
  <si>
    <t>MUHAMMAD GHOUS SABRI</t>
  </si>
  <si>
    <t>03342444920</t>
  </si>
  <si>
    <t>02-116222-005</t>
  </si>
  <si>
    <t>EBAD UDDIN KHAN</t>
  </si>
  <si>
    <t>ISLAM UDDIN KHAN</t>
  </si>
  <si>
    <t>03342444921</t>
  </si>
  <si>
    <t>02-116222-007</t>
  </si>
  <si>
    <t>LAIBA KHALID</t>
  </si>
  <si>
    <t>MUHAMMAD KHALID MEHMOOD</t>
  </si>
  <si>
    <t>03342444924</t>
  </si>
  <si>
    <t>02-116222-009</t>
  </si>
  <si>
    <t>LAAMIA SAQIB KHAN</t>
  </si>
  <si>
    <t>SAQIB SALEEM KHAN</t>
  </si>
  <si>
    <t>03342444926</t>
  </si>
  <si>
    <t>02-116222-010</t>
  </si>
  <si>
    <t>MEERUB CHERUBIN RAJ</t>
  </si>
  <si>
    <t>CHERUBIN MASIH</t>
  </si>
  <si>
    <t>03342444927</t>
  </si>
  <si>
    <t>02-116222-011</t>
  </si>
  <si>
    <t>SHAHID SALEEM</t>
  </si>
  <si>
    <t>03342444928</t>
  </si>
  <si>
    <t>02-116222-012</t>
  </si>
  <si>
    <t>FATIR YOUSUFI</t>
  </si>
  <si>
    <t>MUHAMMAD RASHEED ALAM YOUSUFI</t>
  </si>
  <si>
    <t>03342444929</t>
  </si>
  <si>
    <t>02-116222-013</t>
  </si>
  <si>
    <t>MUHAMMAD ZAIN KHALID</t>
  </si>
  <si>
    <t>KHALID HAMEED</t>
  </si>
  <si>
    <t>03342444930</t>
  </si>
  <si>
    <t>02-116222-014</t>
  </si>
  <si>
    <t>03342444931</t>
  </si>
  <si>
    <t>02-116222-015</t>
  </si>
  <si>
    <t>SYEDA ALIZA ZAIDI</t>
  </si>
  <si>
    <t>SYED AZHAR ABBAS ZAIDI</t>
  </si>
  <si>
    <t>03342444932</t>
  </si>
  <si>
    <t>02-116222-016</t>
  </si>
  <si>
    <t>AHMED MUJTABA KHALID</t>
  </si>
  <si>
    <t>AHMED KHALID ZAMAN</t>
  </si>
  <si>
    <t>03342444934</t>
  </si>
  <si>
    <t>02-116222-017</t>
  </si>
  <si>
    <t>ZARMEENA REHAN KHAN</t>
  </si>
  <si>
    <t>03342444935</t>
  </si>
  <si>
    <t>02-116222-018</t>
  </si>
  <si>
    <t>MUHAMMAD RAFAY KHAN</t>
  </si>
  <si>
    <t>KAMRAN ALI KHAN</t>
  </si>
  <si>
    <t>03342444936</t>
  </si>
  <si>
    <t>02-116222-019</t>
  </si>
  <si>
    <t>ASAD SALEEM</t>
  </si>
  <si>
    <t>SALEEM SHAHZAD</t>
  </si>
  <si>
    <t>03342444937</t>
  </si>
  <si>
    <t>02-116222-020</t>
  </si>
  <si>
    <t>KHIZER ZULFIQAR</t>
  </si>
  <si>
    <t>03342444938</t>
  </si>
  <si>
    <t>02-116222-021</t>
  </si>
  <si>
    <t>SAMEER FURQAN KHAN</t>
  </si>
  <si>
    <t>FURQAN AHMED KHAN</t>
  </si>
  <si>
    <t>03342444939</t>
  </si>
  <si>
    <t>02-116222-022</t>
  </si>
  <si>
    <t>SHEIKH MAAZ SHAHBAZ</t>
  </si>
  <si>
    <t>SHEIKH SHAHBAZ KHALIL</t>
  </si>
  <si>
    <t>03342444940</t>
  </si>
  <si>
    <t>02-116222-023</t>
  </si>
  <si>
    <t>AZAN AKRAM</t>
  </si>
  <si>
    <t>MUHAMMAD AKRAM</t>
  </si>
  <si>
    <t>03342444941</t>
  </si>
  <si>
    <t>02-116222-024</t>
  </si>
  <si>
    <t>MUHAMMAD ALTAF</t>
  </si>
  <si>
    <t>03342444942</t>
  </si>
  <si>
    <t>02-116222-025</t>
  </si>
  <si>
    <t>INSHAL ABDUL REHMAN</t>
  </si>
  <si>
    <t>03342444943</t>
  </si>
  <si>
    <t>02-116222-026</t>
  </si>
  <si>
    <t>SAREESHA</t>
  </si>
  <si>
    <t>MUHMMAD ASLAM</t>
  </si>
  <si>
    <t>03342444944</t>
  </si>
  <si>
    <t>02-116222-027</t>
  </si>
  <si>
    <t>MUHAMMAD HASHMAN BAIG</t>
  </si>
  <si>
    <t>MIRZA HASEEB BAIG</t>
  </si>
  <si>
    <t>03342444945</t>
  </si>
  <si>
    <t>02-116222-028</t>
  </si>
  <si>
    <t>AREESHA FATIMA</t>
  </si>
  <si>
    <t>MUHAMMAD JAMAL RIZVI</t>
  </si>
  <si>
    <t>03342444946</t>
  </si>
  <si>
    <t>02-116222-029</t>
  </si>
  <si>
    <t>SAJID MASOOD</t>
  </si>
  <si>
    <t>03342444947</t>
  </si>
  <si>
    <t>02-116222-031</t>
  </si>
  <si>
    <t>ADNAN MURTAZA</t>
  </si>
  <si>
    <t>03342444949</t>
  </si>
  <si>
    <t>02-116222-032</t>
  </si>
  <si>
    <t>SARWAR NADEEM BALOCH</t>
  </si>
  <si>
    <t>NADEEM IQBAL BALOCH</t>
  </si>
  <si>
    <t>03342444950</t>
  </si>
  <si>
    <t>02-116222-034</t>
  </si>
  <si>
    <t>SAUD BIN SAEED</t>
  </si>
  <si>
    <t>MOHAMMAD SAEED</t>
  </si>
  <si>
    <t>03342444952</t>
  </si>
  <si>
    <t>02-116222-035</t>
  </si>
  <si>
    <t>ADEENA GHOURI</t>
  </si>
  <si>
    <t>MUHAMMAD ARIF GHOURI</t>
  </si>
  <si>
    <t>03342444953</t>
  </si>
  <si>
    <t>02-116222-036</t>
  </si>
  <si>
    <t>IBRAHIM MOHAMMAD ABDULLAH</t>
  </si>
  <si>
    <t>IFTIKHAR AHMED KHAN</t>
  </si>
  <si>
    <t>03342444954</t>
  </si>
  <si>
    <t>02-116222-037</t>
  </si>
  <si>
    <t>SALEEM RAZA</t>
  </si>
  <si>
    <t>03342444955</t>
  </si>
  <si>
    <t>02-116222-038</t>
  </si>
  <si>
    <t>ALIZA MAQBOOL</t>
  </si>
  <si>
    <t>MAQBOOL HUSSAIN</t>
  </si>
  <si>
    <t>03342444956</t>
  </si>
  <si>
    <t>02-114222-001</t>
  </si>
  <si>
    <t>AYESHA CHOUDHARY</t>
  </si>
  <si>
    <t>CHOUDHARY ARIF MAJEED</t>
  </si>
  <si>
    <t>02-114222-002</t>
  </si>
  <si>
    <t>AMNA MOHAMMAD ABDULLAH</t>
  </si>
  <si>
    <t>MOHAMMAD ABDULLAH AL MEMANI</t>
  </si>
  <si>
    <t>02-114222-003</t>
  </si>
  <si>
    <t>AZKA RAZA KHAN</t>
  </si>
  <si>
    <t>AHMED RAZA KHAN</t>
  </si>
  <si>
    <t>02-114222-005</t>
  </si>
  <si>
    <t>MALAIKA ASIF</t>
  </si>
  <si>
    <t>02-114222-006</t>
  </si>
  <si>
    <t>FARHAN MAHMOOD KHAN</t>
  </si>
  <si>
    <t>03342444922</t>
  </si>
  <si>
    <t>02-114222-007</t>
  </si>
  <si>
    <t>RABIYA NABEEL</t>
  </si>
  <si>
    <t>NABEEL ELAHI</t>
  </si>
  <si>
    <t>03342444923</t>
  </si>
  <si>
    <t>02-114222-008</t>
  </si>
  <si>
    <t>MUHAMMAD SHEHRYAR NAFIS</t>
  </si>
  <si>
    <t>IMRAN NAFEES</t>
  </si>
  <si>
    <t>02-114222-009</t>
  </si>
  <si>
    <t>ZAIB UN NISA</t>
  </si>
  <si>
    <t>BABAR ALI</t>
  </si>
  <si>
    <t>03342444925</t>
  </si>
  <si>
    <t>02-114222-010</t>
  </si>
  <si>
    <t>02-114222-012</t>
  </si>
  <si>
    <t>HAMAD ASIM AZIZ</t>
  </si>
  <si>
    <t>02-114222-013</t>
  </si>
  <si>
    <t>IRFAN HAIDER</t>
  </si>
  <si>
    <t>AMANULLAH AULAKH</t>
  </si>
  <si>
    <t>02-114222-014</t>
  </si>
  <si>
    <t>AYESHA AAMIR</t>
  </si>
  <si>
    <t>AAMIR ALI KHAN</t>
  </si>
  <si>
    <t>BS (Eco&amp;Fin) 4 Years Fall 2022 - Spring 2026</t>
  </si>
  <si>
    <t>ALI HUSSAIN</t>
  </si>
  <si>
    <t>03342444933</t>
  </si>
  <si>
    <t>02-111221-001</t>
  </si>
  <si>
    <t>SHAYAN TANVEER</t>
  </si>
  <si>
    <t>02-111221-002</t>
  </si>
  <si>
    <t>EMAN IRFAN</t>
  </si>
  <si>
    <t>IRFAN MASOOD</t>
  </si>
  <si>
    <t>03472454943</t>
  </si>
  <si>
    <t>0343-2015396</t>
  </si>
  <si>
    <t>02-111221-003</t>
  </si>
  <si>
    <t>TASMEET WAQAR AHMED</t>
  </si>
  <si>
    <t>WAQAR AHMED</t>
  </si>
  <si>
    <t>02-111221-004</t>
  </si>
  <si>
    <t>SHANZAY TAHIR</t>
  </si>
  <si>
    <t>TALIB HUSSAIN TAHIR</t>
  </si>
  <si>
    <t>02-111221-005</t>
  </si>
  <si>
    <t>SYED JIBRAN ALI</t>
  </si>
  <si>
    <t>SYED JAVED ALI</t>
  </si>
  <si>
    <t>02-111221-006</t>
  </si>
  <si>
    <t>MUHAMMED MUBASHIR ALI</t>
  </si>
  <si>
    <t>02-111221-007</t>
  </si>
  <si>
    <t>SAAD NADEEM QURESHI</t>
  </si>
  <si>
    <t>NADEEM JAVED QURESHI</t>
  </si>
  <si>
    <t>02-111221-008</t>
  </si>
  <si>
    <t>NOMAN ALI</t>
  </si>
  <si>
    <t>RANA KHALID MEHMOOD</t>
  </si>
  <si>
    <t>02-111221-009</t>
  </si>
  <si>
    <t>ADIL KHAN</t>
  </si>
  <si>
    <t>KHALID MEHMOOD KHAN</t>
  </si>
  <si>
    <t>02-111221-010</t>
  </si>
  <si>
    <t>MUHAMMAD ZAIN QURESHI</t>
  </si>
  <si>
    <t>SHAHID QURESHI</t>
  </si>
  <si>
    <t>02-111221-011</t>
  </si>
  <si>
    <t>UROOFA JABEEN</t>
  </si>
  <si>
    <t>SYED ISHARAT ALI</t>
  </si>
  <si>
    <t>02-111221-013</t>
  </si>
  <si>
    <t>DANIYAL LIAQUAT</t>
  </si>
  <si>
    <t>02-111221-014</t>
  </si>
  <si>
    <t>ANASHIYA ASHRAF</t>
  </si>
  <si>
    <t>02-111221-016</t>
  </si>
  <si>
    <t>MUHAMMAD AMMAR AFZAL</t>
  </si>
  <si>
    <t>CHAUDHRY AMIR AFZAL</t>
  </si>
  <si>
    <t>03133756834</t>
  </si>
  <si>
    <t>0300-2131972</t>
  </si>
  <si>
    <t>02-111221-017</t>
  </si>
  <si>
    <t>SAIMA MURAD</t>
  </si>
  <si>
    <t>MURAD ALI KHAN</t>
  </si>
  <si>
    <t>02-111221-018</t>
  </si>
  <si>
    <t>HAMMAD KHALID</t>
  </si>
  <si>
    <t>KHALID MUNIR</t>
  </si>
  <si>
    <t>02-111221-019</t>
  </si>
  <si>
    <t>AMNA OWAIS</t>
  </si>
  <si>
    <t>02-111221-020</t>
  </si>
  <si>
    <t>SADIA SAEED</t>
  </si>
  <si>
    <t>SAEED AHMED KHAN</t>
  </si>
  <si>
    <t>02-111221-021</t>
  </si>
  <si>
    <t>MUHAMMAD SHAYYAN NADIR</t>
  </si>
  <si>
    <t>MUHAMMAD NADIR</t>
  </si>
  <si>
    <t>03243221468</t>
  </si>
  <si>
    <t>0306-1888555</t>
  </si>
  <si>
    <t>02-111221-022</t>
  </si>
  <si>
    <t>AHMED RAZA SHAIKH</t>
  </si>
  <si>
    <t>IMTIAZ HUSSAIN</t>
  </si>
  <si>
    <t>02-111221-023</t>
  </si>
  <si>
    <t>WAJIA TEHREEM</t>
  </si>
  <si>
    <t>ZIA HAMID</t>
  </si>
  <si>
    <t>02-111221-024</t>
  </si>
  <si>
    <t>AKASHA SAJJAD</t>
  </si>
  <si>
    <t>SAJJAD AHMED</t>
  </si>
  <si>
    <t>02-111221-025</t>
  </si>
  <si>
    <t>ALINA KHAN</t>
  </si>
  <si>
    <t>02-111221-026</t>
  </si>
  <si>
    <t>MUHAMMAD SUBHAN KHALID</t>
  </si>
  <si>
    <t>02-111221-027</t>
  </si>
  <si>
    <t>EMAN MANSOOR</t>
  </si>
  <si>
    <t>YASIR MANSOOR</t>
  </si>
  <si>
    <t>02-111221-028</t>
  </si>
  <si>
    <t>MUHAMMAD UMER SIDDIQUE</t>
  </si>
  <si>
    <t>02-111221-029</t>
  </si>
  <si>
    <t>03312123474</t>
  </si>
  <si>
    <t>0303-2859758</t>
  </si>
  <si>
    <t>02-111221-030</t>
  </si>
  <si>
    <t>ARSALAN RIFAT</t>
  </si>
  <si>
    <t>RIFAT MEHMOOD</t>
  </si>
  <si>
    <t>02-111221-031</t>
  </si>
  <si>
    <t>TAHA RAZAQUE</t>
  </si>
  <si>
    <t>ABDUL RAZAK</t>
  </si>
  <si>
    <t>02-111221-032</t>
  </si>
  <si>
    <t>SYED RIZWAN AHMED</t>
  </si>
  <si>
    <t>02-111221-033</t>
  </si>
  <si>
    <t>MUHAMMAD BIN SAIF SIDDIQUI</t>
  </si>
  <si>
    <t>SAIF UDDIN SIDDIQUI</t>
  </si>
  <si>
    <t>03043542574</t>
  </si>
  <si>
    <t>0323-2017045</t>
  </si>
  <si>
    <t>02-111221-034</t>
  </si>
  <si>
    <t>SAHIL RAZA</t>
  </si>
  <si>
    <t>02-111221-035</t>
  </si>
  <si>
    <t>MUQADDAS RIAZ</t>
  </si>
  <si>
    <t>RIAZ MUHAMMAD</t>
  </si>
  <si>
    <t>02-111221-036</t>
  </si>
  <si>
    <t>MUHAMMAD SAAD AFZAL</t>
  </si>
  <si>
    <t>SHER AFZAL</t>
  </si>
  <si>
    <t>02-111221-037</t>
  </si>
  <si>
    <t>SUMMAYA HIDAYAT</t>
  </si>
  <si>
    <t>HIDAYATULLAH</t>
  </si>
  <si>
    <t>02-111221-038</t>
  </si>
  <si>
    <t>ARHUM ALI KHAN</t>
  </si>
  <si>
    <t>MOHAMMAD ALI KHAN</t>
  </si>
  <si>
    <t>02-111221-039</t>
  </si>
  <si>
    <t>SAMRA USMAN</t>
  </si>
  <si>
    <t>02-111221-040</t>
  </si>
  <si>
    <t>SYED JAWAD HUSSAIN SHAH</t>
  </si>
  <si>
    <t>SYED RASHID HUSSAIN SHAH</t>
  </si>
  <si>
    <t>03002542789</t>
  </si>
  <si>
    <t>0304-0888615</t>
  </si>
  <si>
    <t>02-111221-041</t>
  </si>
  <si>
    <t>MAHA FAHEEM</t>
  </si>
  <si>
    <t>FAHEEM SHAKOOR</t>
  </si>
  <si>
    <t>02-111221-042</t>
  </si>
  <si>
    <t>ASAD ANJUM</t>
  </si>
  <si>
    <t>ANJUM SHAFIQ</t>
  </si>
  <si>
    <t>03451699669</t>
  </si>
  <si>
    <t>0336-2218172</t>
  </si>
  <si>
    <t>02-111221-043</t>
  </si>
  <si>
    <t>ASMA KHAN</t>
  </si>
  <si>
    <t>ZULFIQAR ALI PATHAN</t>
  </si>
  <si>
    <t>02-111221-044</t>
  </si>
  <si>
    <t>MUHAMMAD ROSHAAN REHAN</t>
  </si>
  <si>
    <t>MUHAMMAD ROHAAN</t>
  </si>
  <si>
    <t>02-111221-045</t>
  </si>
  <si>
    <t>ARHAM QADRI</t>
  </si>
  <si>
    <t>KASHIF SALEEM QUADRI</t>
  </si>
  <si>
    <t>02-111221-046</t>
  </si>
  <si>
    <t>02-111221-047</t>
  </si>
  <si>
    <t>UMAR KHAN</t>
  </si>
  <si>
    <t>ARSHAD KHAN</t>
  </si>
  <si>
    <t>02-111221-048</t>
  </si>
  <si>
    <t>ANUM KHALID</t>
  </si>
  <si>
    <t>02-111221-049</t>
  </si>
  <si>
    <t>SYEDA RIDA RAZA</t>
  </si>
  <si>
    <t>SYED MUHAMMAD AKRAM RAZA</t>
  </si>
  <si>
    <t>03062290564</t>
  </si>
  <si>
    <t>0310-2748202</t>
  </si>
  <si>
    <t>02-111221-050</t>
  </si>
  <si>
    <t>SYED MEHDI YOUSUF WASTI</t>
  </si>
  <si>
    <t>SYED ADEEL YOUSUF WASTI</t>
  </si>
  <si>
    <t>02-111221-051</t>
  </si>
  <si>
    <t>FURQAN AHMED</t>
  </si>
  <si>
    <t>IMRAN SADIQ</t>
  </si>
  <si>
    <t>03312134499</t>
  </si>
  <si>
    <t>0342-3436008</t>
  </si>
  <si>
    <t>02-111221-052</t>
  </si>
  <si>
    <t>ALISHBA KAMRAN</t>
  </si>
  <si>
    <t>KAMRAN MUNAWWAR</t>
  </si>
  <si>
    <t>02-111221-053</t>
  </si>
  <si>
    <t>MUHAMMAD TAHIR SHAH</t>
  </si>
  <si>
    <t>SYED TARIQ HUSSAIN SHAH</t>
  </si>
  <si>
    <t>02-111221-054</t>
  </si>
  <si>
    <t>SADIQ SAID</t>
  </si>
  <si>
    <t>02-111221-055</t>
  </si>
  <si>
    <t>AMNA ADEEL</t>
  </si>
  <si>
    <t>MUHAMMAD ADEEL SHAHZAD</t>
  </si>
  <si>
    <t>0300 8258256</t>
  </si>
  <si>
    <t>0312-8932506</t>
  </si>
  <si>
    <t>02-111221-056</t>
  </si>
  <si>
    <t>HAFSA TARIQ</t>
  </si>
  <si>
    <t>TARIQ RAFEEQ</t>
  </si>
  <si>
    <t>02-111221-057</t>
  </si>
  <si>
    <t>SANIA HAROON</t>
  </si>
  <si>
    <t>02-111221-058</t>
  </si>
  <si>
    <t>IQRA MALIK</t>
  </si>
  <si>
    <t>02-111221-060</t>
  </si>
  <si>
    <t>RABIA RIZWAN</t>
  </si>
  <si>
    <t>SYED RIZWAN MUMTAZ</t>
  </si>
  <si>
    <t>02-111221-061</t>
  </si>
  <si>
    <t>ZAINAB SALAH UDDIN</t>
  </si>
  <si>
    <t>KHWAJA SALAH UDDIN</t>
  </si>
  <si>
    <t>02-111221-062</t>
  </si>
  <si>
    <t>SANA EMAN</t>
  </si>
  <si>
    <t>MUHAMMAD IFTIKHAR KHAN</t>
  </si>
  <si>
    <t>02-111221-063</t>
  </si>
  <si>
    <t>BASIT ALI</t>
  </si>
  <si>
    <t>MASHOOQUE ALI</t>
  </si>
  <si>
    <t>02-111221-064</t>
  </si>
  <si>
    <t>TALHA BIN SALEEM</t>
  </si>
  <si>
    <t>MUHAMMAD SALEEM RAZA</t>
  </si>
  <si>
    <t>02-111221-065</t>
  </si>
  <si>
    <t>LARAIB</t>
  </si>
  <si>
    <t>SHAFIQUE HUSSAIN</t>
  </si>
  <si>
    <t>02-111221-066</t>
  </si>
  <si>
    <t>AKHTIAR ALI</t>
  </si>
  <si>
    <t>02-111221-067</t>
  </si>
  <si>
    <t>MINAL SHAHID</t>
  </si>
  <si>
    <t>03025090802</t>
  </si>
  <si>
    <t>0331-2352987</t>
  </si>
  <si>
    <t>02-111221-068</t>
  </si>
  <si>
    <t>ROSHAAN RIAZ SIDDIQUI</t>
  </si>
  <si>
    <t>RIAZ SHAHID SIDDIQUI</t>
  </si>
  <si>
    <t>02-111221-069</t>
  </si>
  <si>
    <t>YUMNA ARIF KHAN</t>
  </si>
  <si>
    <t>ARIF SAEED KHAN</t>
  </si>
  <si>
    <t>02-111221-070</t>
  </si>
  <si>
    <t>SAAD AHMED MEMON</t>
  </si>
  <si>
    <t>MUHAMMAD ASHRAF MEMON</t>
  </si>
  <si>
    <t>02-111221-071</t>
  </si>
  <si>
    <t>MUHAMMAD HAMZA GUL</t>
  </si>
  <si>
    <t>PERVEZ IQBAL</t>
  </si>
  <si>
    <t>02-111221-072</t>
  </si>
  <si>
    <t>SAMIA SOHAIL</t>
  </si>
  <si>
    <t>SOHAIL ZAMIR</t>
  </si>
  <si>
    <t>02-111221-073</t>
  </si>
  <si>
    <t>MUHAMMAD FAROOQ JAWED</t>
  </si>
  <si>
    <t>JAWED MUSHTAQ</t>
  </si>
  <si>
    <t>02-111221-074</t>
  </si>
  <si>
    <t>02-111221-075</t>
  </si>
  <si>
    <t>UMER MANSOOR</t>
  </si>
  <si>
    <t>MUHAMMAD MANSOOR</t>
  </si>
  <si>
    <t>02-111221-076</t>
  </si>
  <si>
    <t>SUNDUS AMIR</t>
  </si>
  <si>
    <t>02-111221-077</t>
  </si>
  <si>
    <t>SEHAR GHANI</t>
  </si>
  <si>
    <t>MUHAMMAD MAQSOOD TRUNKWALA</t>
  </si>
  <si>
    <t>02-111221-078</t>
  </si>
  <si>
    <t>SYED AZHAN ALI SHAH</t>
  </si>
  <si>
    <t>SYED MUSTUFA ALI SHAH</t>
  </si>
  <si>
    <t>02-111221-079</t>
  </si>
  <si>
    <t>JUNAID RAJPUT</t>
  </si>
  <si>
    <t>02-111221-080</t>
  </si>
  <si>
    <t>ZAINAB MUHAMMAD TUFAIL</t>
  </si>
  <si>
    <t>MUHAMMAD TUFAIL MOOSANI</t>
  </si>
  <si>
    <t>02-111221-081</t>
  </si>
  <si>
    <t>SAKHAWAT ALI</t>
  </si>
  <si>
    <t>02-111221-082</t>
  </si>
  <si>
    <t>RAHEEM GUL</t>
  </si>
  <si>
    <t>REHMAN GUL</t>
  </si>
  <si>
    <t>02-111221-083</t>
  </si>
  <si>
    <t>HIRA WAHID</t>
  </si>
  <si>
    <t>0331-3441887</t>
  </si>
  <si>
    <t>02-111221-084</t>
  </si>
  <si>
    <t>MUHAMMAD USMAN SAQIB</t>
  </si>
  <si>
    <t>MUHAMMAD SAQIB</t>
  </si>
  <si>
    <t>02-111221-085</t>
  </si>
  <si>
    <t>02-111221-086</t>
  </si>
  <si>
    <t>MUHAMMAD DANIYAL</t>
  </si>
  <si>
    <t>02-111221-087</t>
  </si>
  <si>
    <t>RAYYAN MALIK</t>
  </si>
  <si>
    <t>RIZWAN MALIK</t>
  </si>
  <si>
    <t>02-111221-088</t>
  </si>
  <si>
    <t>DEVIA</t>
  </si>
  <si>
    <t>PITAMBER</t>
  </si>
  <si>
    <t>02-111221-089</t>
  </si>
  <si>
    <t>RUMAISA SIDDIQUE</t>
  </si>
  <si>
    <t>02-111221-090</t>
  </si>
  <si>
    <t>JAVERIA SAEED</t>
  </si>
  <si>
    <t>03452123397</t>
  </si>
  <si>
    <t>0312-0110434</t>
  </si>
  <si>
    <t>02-111221-091</t>
  </si>
  <si>
    <t>MUHAMMAD NABEEL JAWAID</t>
  </si>
  <si>
    <t>JAWAID AKHTAR</t>
  </si>
  <si>
    <t>02-111221-092</t>
  </si>
  <si>
    <t>ANAS BAIG</t>
  </si>
  <si>
    <t>ZIA BAIG</t>
  </si>
  <si>
    <t>03334540159</t>
  </si>
  <si>
    <t>0334-3558123</t>
  </si>
  <si>
    <t>02-111221-093</t>
  </si>
  <si>
    <t>FIZA TUZ ZAINAB</t>
  </si>
  <si>
    <t>MUBARAK ALI</t>
  </si>
  <si>
    <t>02-111221-094</t>
  </si>
  <si>
    <t>MUHAMMAD ABDULLAH AHMAD</t>
  </si>
  <si>
    <t>MANZOOR AHMAD</t>
  </si>
  <si>
    <t>02-111221-095</t>
  </si>
  <si>
    <t>SYEDA BISMA QAMAR</t>
  </si>
  <si>
    <t>SYED QAMAR MOHIUDDIN</t>
  </si>
  <si>
    <t>02-111221-096</t>
  </si>
  <si>
    <t>ALISHBA IRFAN</t>
  </si>
  <si>
    <t>IRFAN HAMEED</t>
  </si>
  <si>
    <t>02-111221-097</t>
  </si>
  <si>
    <t>ROMAISA AFTAB</t>
  </si>
  <si>
    <t>AFTAB UDDIN AHMED</t>
  </si>
  <si>
    <t>02-111221-098</t>
  </si>
  <si>
    <t>SAMIA BIBI</t>
  </si>
  <si>
    <t>SYED IQBAL ALI</t>
  </si>
  <si>
    <t>02-111221-099</t>
  </si>
  <si>
    <t>MUHAMMAD IBRAHIM KHAN</t>
  </si>
  <si>
    <t>NOUMAN SIDDIQ KHAN</t>
  </si>
  <si>
    <t>02-111221-100</t>
  </si>
  <si>
    <t>IMRAN IZHAR</t>
  </si>
  <si>
    <t>02-111221-101</t>
  </si>
  <si>
    <t>SULAIT</t>
  </si>
  <si>
    <t>KAMRAN</t>
  </si>
  <si>
    <t>02-111221-102</t>
  </si>
  <si>
    <t>MAHAM GHAFOOR</t>
  </si>
  <si>
    <t>ABDUL GHAFOOR</t>
  </si>
  <si>
    <t>02-111221-103</t>
  </si>
  <si>
    <t>HAMMAD AHMED</t>
  </si>
  <si>
    <t>02-111221-104</t>
  </si>
  <si>
    <t>LAIBA KHAN</t>
  </si>
  <si>
    <t>NOO MUHAMMAD KHAN</t>
  </si>
  <si>
    <t>02-111221-105</t>
  </si>
  <si>
    <t>SADIA KHAN</t>
  </si>
  <si>
    <t>NOOR MUHAMMAD KHAN</t>
  </si>
  <si>
    <t>02-111221-106</t>
  </si>
  <si>
    <t>FAIZAN AHMED KHAN</t>
  </si>
  <si>
    <t>RASHID AHMED KHAN</t>
  </si>
  <si>
    <t>02-111221-107</t>
  </si>
  <si>
    <t>MUHAMMAD MOAZZAM RAZA</t>
  </si>
  <si>
    <t>KHURRAM SHAFI</t>
  </si>
  <si>
    <t>02-111221-108</t>
  </si>
  <si>
    <t>FAHAD QAMAR</t>
  </si>
  <si>
    <t>QAMARULHASSAN</t>
  </si>
  <si>
    <t>02-111221-109</t>
  </si>
  <si>
    <t>SYED SIBTAIN HAIDER NAQVI</t>
  </si>
  <si>
    <t>SYED SHAN E HAIDER NAQVI</t>
  </si>
  <si>
    <t>02-111221-110</t>
  </si>
  <si>
    <t>SIDRA BADAAM</t>
  </si>
  <si>
    <t>MOHAMMEDHANIFBADAM</t>
  </si>
  <si>
    <t>02-111221-111</t>
  </si>
  <si>
    <t>ZEBA ABDUL BASIT</t>
  </si>
  <si>
    <t>ABDUL BASIT</t>
  </si>
  <si>
    <t>02-111221-112</t>
  </si>
  <si>
    <t>RASHID SHAKEEL SHAMSI</t>
  </si>
  <si>
    <t>02-111221-113</t>
  </si>
  <si>
    <t>02-111221-114</t>
  </si>
  <si>
    <t>WAJEEHA</t>
  </si>
  <si>
    <t>FARHAN FAROOQ</t>
  </si>
  <si>
    <t>03404769376</t>
  </si>
  <si>
    <t>0310-2313234</t>
  </si>
  <si>
    <t>02-111221-115</t>
  </si>
  <si>
    <t>BISMA HAMEED</t>
  </si>
  <si>
    <t>MUHAMMAD HAMEED</t>
  </si>
  <si>
    <t>02-111221-116</t>
  </si>
  <si>
    <t>MANAL ASIF</t>
  </si>
  <si>
    <t>02-111221-117</t>
  </si>
  <si>
    <t>KHAMISO KHAN</t>
  </si>
  <si>
    <t>02-111221-118</t>
  </si>
  <si>
    <t>AGHA MUJEEB UR REHMAN</t>
  </si>
  <si>
    <t>AGHA SHOAIB</t>
  </si>
  <si>
    <t>02-111221-120</t>
  </si>
  <si>
    <t>SYED SHAH MIR ALI</t>
  </si>
  <si>
    <t>SYED NISAR UL MUSTAFA SHAH</t>
  </si>
  <si>
    <t>02-111221-121</t>
  </si>
  <si>
    <t>RAJA MUHAMMAD JUNAID ZUBAIR JANJUA</t>
  </si>
  <si>
    <t>RAJA MUHAMMAD ZUBAIR JANJUA</t>
  </si>
  <si>
    <t>02-111221-122</t>
  </si>
  <si>
    <t>MUHAMMAD MEHTAB ALAM</t>
  </si>
  <si>
    <t>MUHAMMAD TASLEEM</t>
  </si>
  <si>
    <t>02-111221-123</t>
  </si>
  <si>
    <t>HIFZA KANWAL</t>
  </si>
  <si>
    <t>MUHAMMAD RAMZAN AYUB</t>
  </si>
  <si>
    <t>02-111221-124</t>
  </si>
  <si>
    <t>ZAHARA HUSSAIN</t>
  </si>
  <si>
    <t>ASHFAQ AHMAD</t>
  </si>
  <si>
    <t>02-111221-125</t>
  </si>
  <si>
    <t>UFAIRA AHMED</t>
  </si>
  <si>
    <t>02-111221-127</t>
  </si>
  <si>
    <t>MUHAMMAD SHAMIR SOHAIL</t>
  </si>
  <si>
    <t>MUHAMMAD SOHAI ZAMAN</t>
  </si>
  <si>
    <t>02-111221-128</t>
  </si>
  <si>
    <t>MUHAMMAD BILAL MIRZA</t>
  </si>
  <si>
    <t>MUHAMMAD KHURRAM MIRZA</t>
  </si>
  <si>
    <t>02-111221-129</t>
  </si>
  <si>
    <t>SAWAIRA IFTIKHAR</t>
  </si>
  <si>
    <t>02-111221-130</t>
  </si>
  <si>
    <t>FOUZA AFZAL KHAN</t>
  </si>
  <si>
    <t>AMIR AFZAL KHAN</t>
  </si>
  <si>
    <t>02-111221-131</t>
  </si>
  <si>
    <t>SHAHEER NAVEED</t>
  </si>
  <si>
    <t>QAZI NAVEED SHARAF</t>
  </si>
  <si>
    <t>03313390681</t>
  </si>
  <si>
    <t>0304-3072394</t>
  </si>
  <si>
    <t>02-111221-132</t>
  </si>
  <si>
    <t>02-111221-133</t>
  </si>
  <si>
    <t>LAIBA IRSHAD</t>
  </si>
  <si>
    <t>IRSHAD AHMED</t>
  </si>
  <si>
    <t>02-111221-134</t>
  </si>
  <si>
    <t>WARDA</t>
  </si>
  <si>
    <t>MOMIN</t>
  </si>
  <si>
    <t>02-111221-135</t>
  </si>
  <si>
    <t>JAVERIA RAUF MINHAS</t>
  </si>
  <si>
    <t>ABDUL RAUF MINHAS</t>
  </si>
  <si>
    <t>02-111221-137</t>
  </si>
  <si>
    <t>MAHAM</t>
  </si>
  <si>
    <t>02-111221-139</t>
  </si>
  <si>
    <t>ABDULLAH SHAUKAT</t>
  </si>
  <si>
    <t>SHAUKAT ALI</t>
  </si>
  <si>
    <t>02-111221-140</t>
  </si>
  <si>
    <t>TAHA QURESHI</t>
  </si>
  <si>
    <t>FASIH UDDIN QURESHI</t>
  </si>
  <si>
    <t>02-111221-141</t>
  </si>
  <si>
    <t>MUHAMMAD SUBHAN</t>
  </si>
  <si>
    <t>RASHEED MUHAMMAD</t>
  </si>
  <si>
    <t>02-111221-142</t>
  </si>
  <si>
    <t>WASSAM MEHMOOD</t>
  </si>
  <si>
    <t>SHAHID MEHMOOD</t>
  </si>
  <si>
    <t>02-111221-143</t>
  </si>
  <si>
    <t>MUHAMMAD IBRAHIM UL QAMER MALLICK</t>
  </si>
  <si>
    <t>RIZWAN UL ANIS</t>
  </si>
  <si>
    <t>02-111221-144</t>
  </si>
  <si>
    <t>MUZAMMIL AHMED SIDDIQUE</t>
  </si>
  <si>
    <t>PERVEZ JALIL</t>
  </si>
  <si>
    <t>0333-7204879</t>
  </si>
  <si>
    <t>0334-2444878</t>
  </si>
  <si>
    <t>02-111221-145</t>
  </si>
  <si>
    <t>UZAIR KHAN</t>
  </si>
  <si>
    <t>NAEEM AKBAR</t>
  </si>
  <si>
    <t>02-111221-146</t>
  </si>
  <si>
    <t>HOOTH KHAN</t>
  </si>
  <si>
    <t>02-111221-147</t>
  </si>
  <si>
    <t>SIJAL IRADAT</t>
  </si>
  <si>
    <t>SYED MUHAMMAD IRADAT WADOOD KHAN</t>
  </si>
  <si>
    <t>02-111221-148</t>
  </si>
  <si>
    <t>YASIR SALEEM</t>
  </si>
  <si>
    <t>02-111221-149</t>
  </si>
  <si>
    <t>OSAMA KHAN</t>
  </si>
  <si>
    <t>DANISHMAND</t>
  </si>
  <si>
    <t>02-111221-150</t>
  </si>
  <si>
    <t>RAYYAN MOHIUDDIN MANNAN</t>
  </si>
  <si>
    <t>MOINUDDIN MANNAN</t>
  </si>
  <si>
    <t>02-111221-151</t>
  </si>
  <si>
    <t>MUHAMMAD MAQBOOL</t>
  </si>
  <si>
    <t>02-111221-152</t>
  </si>
  <si>
    <t>HASNAIN AIJAZ</t>
  </si>
  <si>
    <t>02-111221-153</t>
  </si>
  <si>
    <t>MUHAMMAD USMAN GHANI</t>
  </si>
  <si>
    <t>02-111221-154</t>
  </si>
  <si>
    <t>ASIM ALI</t>
  </si>
  <si>
    <t>MAQBOOL ELLAHI</t>
  </si>
  <si>
    <t>02-111221-155</t>
  </si>
  <si>
    <t>MUSKAN JAVED</t>
  </si>
  <si>
    <t>JAVED ABBAS BHATTI</t>
  </si>
  <si>
    <t>02-111221-156</t>
  </si>
  <si>
    <t>ARFA NABEEL</t>
  </si>
  <si>
    <t>02-111221-158</t>
  </si>
  <si>
    <t>HAFSA FAHIM</t>
  </si>
  <si>
    <t>MUHAMMAD FAHIM HAROON</t>
  </si>
  <si>
    <t>03456202375</t>
  </si>
  <si>
    <t>0300-5206298</t>
  </si>
  <si>
    <t>02-111221-159</t>
  </si>
  <si>
    <t>ZAINAB TARIQ</t>
  </si>
  <si>
    <t>TARIQ MAHMOOD BUTT</t>
  </si>
  <si>
    <t>02-111221-160</t>
  </si>
  <si>
    <t>MARIA IQBAL</t>
  </si>
  <si>
    <t>02-111221-161</t>
  </si>
  <si>
    <t>SYED MIR HYDER ALI</t>
  </si>
  <si>
    <t>SYED ALI HUSSAIN</t>
  </si>
  <si>
    <t>02-111221-162</t>
  </si>
  <si>
    <t>AFSHAN MUBEEN</t>
  </si>
  <si>
    <t>AMANAT ALI</t>
  </si>
  <si>
    <t>02-111221-163</t>
  </si>
  <si>
    <t>02-111221-164</t>
  </si>
  <si>
    <t>SYEDA AYESHA SHAH</t>
  </si>
  <si>
    <t>SYED YAR ALI SHAH</t>
  </si>
  <si>
    <t>02-111221-165</t>
  </si>
  <si>
    <t>02-111221-166</t>
  </si>
  <si>
    <t>MUHAMMAD SALMAN ARSHAD</t>
  </si>
  <si>
    <t>ARSHAD ALLEM</t>
  </si>
  <si>
    <t>02-111221-167</t>
  </si>
  <si>
    <t>ANAS ZAKI LODHI</t>
  </si>
  <si>
    <t>SALMAN AHMED LODHI</t>
  </si>
  <si>
    <t>02-111221-168</t>
  </si>
  <si>
    <t>MIR ZAMAN</t>
  </si>
  <si>
    <t>02-111221-169</t>
  </si>
  <si>
    <t>MINHAL ABBAS</t>
  </si>
  <si>
    <t>GHULAM SHABEER</t>
  </si>
  <si>
    <t>02-111221-170</t>
  </si>
  <si>
    <t>ALI ABBAS</t>
  </si>
  <si>
    <t>WAQAR HAFIZ</t>
  </si>
  <si>
    <t>02-111221-171</t>
  </si>
  <si>
    <t>MUHAMMAD SALEEM AKHTER</t>
  </si>
  <si>
    <t>02-111221-172</t>
  </si>
  <si>
    <t>ALIZA SALAHUDDIN</t>
  </si>
  <si>
    <t>MUHAMMAD SALAHUDDIN</t>
  </si>
  <si>
    <t>02-111221-173</t>
  </si>
  <si>
    <t>NEHA ANWAR</t>
  </si>
  <si>
    <t>ANWAR UL HAQUE SIDDIQUE</t>
  </si>
  <si>
    <t>02-111221-174</t>
  </si>
  <si>
    <t>AFSHAL ZAHIR</t>
  </si>
  <si>
    <t>ZAHIR WAHEED</t>
  </si>
  <si>
    <t>02-111221-175</t>
  </si>
  <si>
    <t>BILAL NADEEM KHAN</t>
  </si>
  <si>
    <t>NADEEM ULLAH KHAN</t>
  </si>
  <si>
    <t>02-111221-176</t>
  </si>
  <si>
    <t>KHIZAR MASOOD</t>
  </si>
  <si>
    <t>MASOOD GUL MOHAMMAD</t>
  </si>
  <si>
    <t>02-111221-177</t>
  </si>
  <si>
    <t>DAYAWANTI</t>
  </si>
  <si>
    <t>JHAMAN MAL</t>
  </si>
  <si>
    <t>02-111221-178</t>
  </si>
  <si>
    <t>02-111221-179</t>
  </si>
  <si>
    <t>YASIR ALI</t>
  </si>
  <si>
    <t>02-111221-180</t>
  </si>
  <si>
    <t>SHAHZAIB WAHEED</t>
  </si>
  <si>
    <t>ABDUL WAHEED</t>
  </si>
  <si>
    <t>02-111221-181</t>
  </si>
  <si>
    <t>HAMEEZ IRFAN</t>
  </si>
  <si>
    <t>SHAIKH IRFAN WALEED</t>
  </si>
  <si>
    <t>02-111221-183</t>
  </si>
  <si>
    <t>ABDUL RAFIU</t>
  </si>
  <si>
    <t>MUHAMMAD URIS</t>
  </si>
  <si>
    <t>02-111221-184</t>
  </si>
  <si>
    <t>02-111221-185</t>
  </si>
  <si>
    <t>ABDULLAH FAISAL</t>
  </si>
  <si>
    <t>02-111221-187</t>
  </si>
  <si>
    <t>02-111221-188</t>
  </si>
  <si>
    <t>FATIMA TOOBA</t>
  </si>
  <si>
    <t>02-111221-189</t>
  </si>
  <si>
    <t>ZAIN ARSHAD</t>
  </si>
  <si>
    <t>ARSHAD MEHMOOD</t>
  </si>
  <si>
    <t>02-111221-190</t>
  </si>
  <si>
    <t>AIMAN KAMRAN</t>
  </si>
  <si>
    <t>KAMRAN YOUNUS</t>
  </si>
  <si>
    <t>02-111221-192</t>
  </si>
  <si>
    <t>ALI MUHAMMAD ABBAS RIZVI</t>
  </si>
  <si>
    <t>HASSAN UROOJ RIZVI</t>
  </si>
  <si>
    <t>02-111221-193</t>
  </si>
  <si>
    <t>ABDULLAH NISAR</t>
  </si>
  <si>
    <t>NAVEED NISAR</t>
  </si>
  <si>
    <t>02-111221-194</t>
  </si>
  <si>
    <t>MOEN UDDIN</t>
  </si>
  <si>
    <t>02-111221-195</t>
  </si>
  <si>
    <t>MARIUM</t>
  </si>
  <si>
    <t>MUHAMMAD SARWAR</t>
  </si>
  <si>
    <t>02-111221-196</t>
  </si>
  <si>
    <t>HAFSA KHALID</t>
  </si>
  <si>
    <t>KHALID JAMAL</t>
  </si>
  <si>
    <t>02-111221-197</t>
  </si>
  <si>
    <t>RABBIA</t>
  </si>
  <si>
    <t>02-111221-198</t>
  </si>
  <si>
    <t>MUHAMMAD OBAID SADIQ</t>
  </si>
  <si>
    <t>SADIQ HUSSAIN</t>
  </si>
  <si>
    <t>02-111221-199</t>
  </si>
  <si>
    <t>SYEDA HIFZA WAJID</t>
  </si>
  <si>
    <t>SYED WAJID HUSSAIN SHAH</t>
  </si>
  <si>
    <t>02-111221-200</t>
  </si>
  <si>
    <t>MUHAMMAD MUBASHIR</t>
  </si>
  <si>
    <t>02-111221-201</t>
  </si>
  <si>
    <t>MARYAM ZEHRA</t>
  </si>
  <si>
    <t>MUSHTAQ HUSSAIN</t>
  </si>
  <si>
    <t>02-111221-202</t>
  </si>
  <si>
    <t>TANZILA NAZIM</t>
  </si>
  <si>
    <t>NAZIM HUSSAIN</t>
  </si>
  <si>
    <t>02-111221-203</t>
  </si>
  <si>
    <t>MALAIKA AHSAN</t>
  </si>
  <si>
    <t>AHSAN AHMED</t>
  </si>
  <si>
    <t>02-111221-204</t>
  </si>
  <si>
    <t>HASNAIN NIAZ</t>
  </si>
  <si>
    <t>MALIK MUHAMMAD NIAZ</t>
  </si>
  <si>
    <t>02-111221-205</t>
  </si>
  <si>
    <t>MUHAMMAD IZHAN</t>
  </si>
  <si>
    <t>SHARIQ</t>
  </si>
  <si>
    <t>02-111221-206</t>
  </si>
  <si>
    <t>ILSA IQBAL</t>
  </si>
  <si>
    <t>SYED IQBAL HUSSAIN</t>
  </si>
  <si>
    <t>02-111221-207</t>
  </si>
  <si>
    <t>HAROON ARIF</t>
  </si>
  <si>
    <t>02-111221-208</t>
  </si>
  <si>
    <t>HAMZA NAVEED</t>
  </si>
  <si>
    <t>NAVEED UL HAQ</t>
  </si>
  <si>
    <t>02-111221-209</t>
  </si>
  <si>
    <t>MOMINA AHMED</t>
  </si>
  <si>
    <t>SYED TASNEEM AHMED</t>
  </si>
  <si>
    <t>02-111221-210</t>
  </si>
  <si>
    <t>MUHAMMAD IMRAN SHAMIM</t>
  </si>
  <si>
    <t>02-111221-211</t>
  </si>
  <si>
    <t>MUHAMMAD HAMMAD</t>
  </si>
  <si>
    <t>02-111221-212</t>
  </si>
  <si>
    <t>02-111221-213</t>
  </si>
  <si>
    <t>MANZOOR AHMED</t>
  </si>
  <si>
    <t>02-111221-214</t>
  </si>
  <si>
    <t>SARAH KHURRAM ALI</t>
  </si>
  <si>
    <t>KHURRAM ALI</t>
  </si>
  <si>
    <t>03040214617</t>
  </si>
  <si>
    <t>02-111221-215</t>
  </si>
  <si>
    <t>SENYAH IZHAR</t>
  </si>
  <si>
    <t>MUHAMMAD IZHAR</t>
  </si>
  <si>
    <t>02-111221-216</t>
  </si>
  <si>
    <t>SHAHBAZ SHERWANI</t>
  </si>
  <si>
    <t>SALEEM SHERWANI</t>
  </si>
  <si>
    <t>02-111221-217</t>
  </si>
  <si>
    <t>SYED MUHAMMAD MUSTAFA HAIDER ABIDI</t>
  </si>
  <si>
    <t>SYED NAVEED MUSTAFA ABIDI</t>
  </si>
  <si>
    <t>02-111221-218</t>
  </si>
  <si>
    <t>MUHAMMAD AHSAN KHAN</t>
  </si>
  <si>
    <t>IMTIAZ ALI</t>
  </si>
  <si>
    <t>02-111221-219</t>
  </si>
  <si>
    <t>02-111221-220</t>
  </si>
  <si>
    <t>TARIQ ALI</t>
  </si>
  <si>
    <t>AKHTIAR ALI KHAN ULRO</t>
  </si>
  <si>
    <t>02-111221-221</t>
  </si>
  <si>
    <t>02-111221-222</t>
  </si>
  <si>
    <t>SYED FARZAN ALI</t>
  </si>
  <si>
    <t>SYED SAJID ALI</t>
  </si>
  <si>
    <t>02-111221-223</t>
  </si>
  <si>
    <t>SHAD SHAMIM</t>
  </si>
  <si>
    <t>MUHAMMAD SHAMIM AKHTAR</t>
  </si>
  <si>
    <t>02-111221-224</t>
  </si>
  <si>
    <t>SYEDA SEHRISH GHAFOOR</t>
  </si>
  <si>
    <t>SYED GHAFOOR SHAH</t>
  </si>
  <si>
    <t>02-111221-225</t>
  </si>
  <si>
    <t>MUHAMMAD HAMMAD RIZWAN</t>
  </si>
  <si>
    <t>RIZWAN IQBAL</t>
  </si>
  <si>
    <t>02-111221-226</t>
  </si>
  <si>
    <t>SHEHERYAR JAMIL SIDDIQUI</t>
  </si>
  <si>
    <t>JAMIL AHMED SIDDIQUI</t>
  </si>
  <si>
    <t>02-111221-227</t>
  </si>
  <si>
    <t>UM E LUBABA QURESHI</t>
  </si>
  <si>
    <t>MUHAMMAD OWAIS QURESHI</t>
  </si>
  <si>
    <t>02-111221-228</t>
  </si>
  <si>
    <t>BILAL ALI SHAIKH</t>
  </si>
  <si>
    <t>ANWAR HUSSAIN SHAIKH</t>
  </si>
  <si>
    <t>02-111221-229</t>
  </si>
  <si>
    <t>MUHAMMAD SHAN E MURTAZA MIRZA CHANGEZI</t>
  </si>
  <si>
    <t>ALTAJU MIRZA CHANGEZI</t>
  </si>
  <si>
    <t>02-111221-230</t>
  </si>
  <si>
    <t>SYED OWAIS RAZA</t>
  </si>
  <si>
    <t>SYED MATEEN RAZA SHAH HUSSAINI</t>
  </si>
  <si>
    <t>03040214637</t>
  </si>
  <si>
    <t>02-111221-231</t>
  </si>
  <si>
    <t>BISMA RIZWAN</t>
  </si>
  <si>
    <t>SYED RIZWAN HUSSAIN</t>
  </si>
  <si>
    <t>02-111221-232</t>
  </si>
  <si>
    <t>MANSOOR SULTAN</t>
  </si>
  <si>
    <t>SULTAN</t>
  </si>
  <si>
    <t>02-111221-233</t>
  </si>
  <si>
    <t>SANIYA MAQSOOD</t>
  </si>
  <si>
    <t>SHAHID MAQSOOD</t>
  </si>
  <si>
    <t>02-111221-234</t>
  </si>
  <si>
    <t>MUHAMMAD ANAS SAMI SHEIKH</t>
  </si>
  <si>
    <t>MUHAMMAD SAMI ULLAH</t>
  </si>
  <si>
    <t>02-111221-235</t>
  </si>
  <si>
    <t>ABDUL REHMAN SOULEH</t>
  </si>
  <si>
    <t>MOHAMMAD SOULEH</t>
  </si>
  <si>
    <t>02-111221-237</t>
  </si>
  <si>
    <t>02-111221-238</t>
  </si>
  <si>
    <t>ILMA JAHANZEB</t>
  </si>
  <si>
    <t>JAHANZEB ALAMGIR SHAH SHAHI</t>
  </si>
  <si>
    <t>02-111221-239</t>
  </si>
  <si>
    <t>MUHAMMAD TAHA LATIF</t>
  </si>
  <si>
    <t>IZHAR ULHAQ QAMAR</t>
  </si>
  <si>
    <t>03040214651</t>
  </si>
  <si>
    <t>02-111221-240</t>
  </si>
  <si>
    <t>MUHAMMAD SALMAN RAZA</t>
  </si>
  <si>
    <t>02-111221-241</t>
  </si>
  <si>
    <t>RUBA KAMAL</t>
  </si>
  <si>
    <t>KAMAL AHMED</t>
  </si>
  <si>
    <t>02-111221-242</t>
  </si>
  <si>
    <t>KHIZER HAYAT</t>
  </si>
  <si>
    <t>02-111221-243</t>
  </si>
  <si>
    <t>02-111221-244</t>
  </si>
  <si>
    <t>MUHAMMAD KHIZAR ARSHAD</t>
  </si>
  <si>
    <t>ARSHAD QADEER</t>
  </si>
  <si>
    <t>02-111221-245</t>
  </si>
  <si>
    <t>SALINA KHAN</t>
  </si>
  <si>
    <t>SOHAIL AHMED KHAN</t>
  </si>
  <si>
    <t>02-111221-246</t>
  </si>
  <si>
    <t>WAIZAH NAZ</t>
  </si>
  <si>
    <t>02-111221-247</t>
  </si>
  <si>
    <t>SYEDA SUMMAIYA NOMAN</t>
  </si>
  <si>
    <t>MOHAMMAD NOMAN</t>
  </si>
  <si>
    <t>02-111221-248</t>
  </si>
  <si>
    <t>JAVERIA TARIQ</t>
  </si>
  <si>
    <t>MUHAMMAD TARIQ IBRAHIM ALAVI</t>
  </si>
  <si>
    <t>02-111221-249</t>
  </si>
  <si>
    <t>ZAINAB IKHLAQ</t>
  </si>
  <si>
    <t>IKHLAQ AHMED</t>
  </si>
  <si>
    <t>02-111221-250</t>
  </si>
  <si>
    <t>WAJAHAT HAMEED</t>
  </si>
  <si>
    <t>02-111221-251</t>
  </si>
  <si>
    <t>SHAHID MUHAMMED</t>
  </si>
  <si>
    <t>02-111221-252</t>
  </si>
  <si>
    <t>HASEEB UR REHMAN</t>
  </si>
  <si>
    <t>TAUFEEQ AHMED SOOMRO</t>
  </si>
  <si>
    <t>02-111221-253</t>
  </si>
  <si>
    <t>ASAAD AHMED</t>
  </si>
  <si>
    <t>AYAZ MISBAH</t>
  </si>
  <si>
    <t>02-111221-254</t>
  </si>
  <si>
    <t>JANITA KHAN</t>
  </si>
  <si>
    <t>GHULAM YOUSUF KHAN</t>
  </si>
  <si>
    <t>02-111221-255</t>
  </si>
  <si>
    <t>SYED MOHAMMAD HASNAIN</t>
  </si>
  <si>
    <t>SYED MOHAMMAD ARIF</t>
  </si>
  <si>
    <t>02-111221-256</t>
  </si>
  <si>
    <t>SAKINA HANIF HINGORJA</t>
  </si>
  <si>
    <t>HANIF</t>
  </si>
  <si>
    <t>02-111221-257</t>
  </si>
  <si>
    <t>VARISHA</t>
  </si>
  <si>
    <t>KHALIL AHMED</t>
  </si>
  <si>
    <t>02-111221-258</t>
  </si>
  <si>
    <t>MAAZ HASSAN</t>
  </si>
  <si>
    <t>IRFAN HUSSAIN BHUTTO</t>
  </si>
  <si>
    <t>03040214674</t>
  </si>
  <si>
    <t>02-111221-259</t>
  </si>
  <si>
    <t>SYED SUFIYAN MUHAMMAD SHAH</t>
  </si>
  <si>
    <t>SYED TAJ MUHAMMAD SHAH</t>
  </si>
  <si>
    <t>02-111221-260</t>
  </si>
  <si>
    <t>ASHFAQ NOOR</t>
  </si>
  <si>
    <t>02-111221-261</t>
  </si>
  <si>
    <t>MUHAMMAD UMAR MOAZZAM</t>
  </si>
  <si>
    <t>MOAZZAM ALI KHAN</t>
  </si>
  <si>
    <t>02-111221-262</t>
  </si>
  <si>
    <t>SAMI ULLAH AMJAD</t>
  </si>
  <si>
    <t>AMJAD HUSSAIN</t>
  </si>
  <si>
    <t>02-111221-263</t>
  </si>
  <si>
    <t>02-111221-264</t>
  </si>
  <si>
    <t>SAIM ABDUL REHMAN</t>
  </si>
  <si>
    <t>TEHSEEN UR RAHMAN</t>
  </si>
  <si>
    <t>02-111221-265</t>
  </si>
  <si>
    <t>SYED MUHAMMAD ASGHAR</t>
  </si>
  <si>
    <t>SYED FARMAN HUSSAIN</t>
  </si>
  <si>
    <t>02-111221-266</t>
  </si>
  <si>
    <t>TAYYABA NASEEM</t>
  </si>
  <si>
    <t>NASEEM ATHER</t>
  </si>
  <si>
    <t>02-111221-267</t>
  </si>
  <si>
    <t>MUHAMMAD MUBBASHIR AHMED</t>
  </si>
  <si>
    <t>MUHAMMAD ISHAQ KHAN</t>
  </si>
  <si>
    <t>02-111221-268</t>
  </si>
  <si>
    <t>YUSRA ZAKIR</t>
  </si>
  <si>
    <t>02-111221-269</t>
  </si>
  <si>
    <t>SYED ABDUR RAFAY HAIDER</t>
  </si>
  <si>
    <t>SYED SALMAN HAIDER</t>
  </si>
  <si>
    <t>02-111221-270</t>
  </si>
  <si>
    <t>DAWOOD HUSSAIN</t>
  </si>
  <si>
    <t>ZAHID HUSSAIN</t>
  </si>
  <si>
    <t>02-111221-271</t>
  </si>
  <si>
    <t>SHOAIB MANSURI</t>
  </si>
  <si>
    <t>IMRAN MANSURI</t>
  </si>
  <si>
    <t>02-111221-272</t>
  </si>
  <si>
    <t>HAJRA ALI</t>
  </si>
  <si>
    <t>SHAIKH MUHAMMAD ALI</t>
  </si>
  <si>
    <t>02-111221-273</t>
  </si>
  <si>
    <t>RUBAISHA</t>
  </si>
  <si>
    <t>MUHAMMAD BALEEG UDDIN</t>
  </si>
  <si>
    <t>02-111221-274</t>
  </si>
  <si>
    <t>SYED MAAZ AMJED</t>
  </si>
  <si>
    <t>SYED AMJED</t>
  </si>
  <si>
    <t>02-111221-275</t>
  </si>
  <si>
    <t>TEHMINA NAWAZ</t>
  </si>
  <si>
    <t>RAB NAWAZ</t>
  </si>
  <si>
    <t>02-111221-276</t>
  </si>
  <si>
    <t>SEHLAN KARIM</t>
  </si>
  <si>
    <t>FAZAL KARIM</t>
  </si>
  <si>
    <t>02-111221-277</t>
  </si>
  <si>
    <t>ALI AZHAR BAIG</t>
  </si>
  <si>
    <t>ALI TARIQ BAIG</t>
  </si>
  <si>
    <t>02-111221-278</t>
  </si>
  <si>
    <t>ARIJ TARIQ ARAIN</t>
  </si>
  <si>
    <t>02-111221-279</t>
  </si>
  <si>
    <t>RAO MUHAMMAD ALISHAN</t>
  </si>
  <si>
    <t>RAO IFTIKHAR AHMED</t>
  </si>
  <si>
    <t>02-111221-280</t>
  </si>
  <si>
    <t>MADIHA MIRZA</t>
  </si>
  <si>
    <t>MIRZA YAQOOB BAIG</t>
  </si>
  <si>
    <t>02-111221-281</t>
  </si>
  <si>
    <t>AHMED YAR</t>
  </si>
  <si>
    <t>ABDUL GHANI</t>
  </si>
  <si>
    <t>02-111221-282</t>
  </si>
  <si>
    <t>MUHAMMAD DANIYAL QAZI</t>
  </si>
  <si>
    <t>FAISAL QAZI</t>
  </si>
  <si>
    <t>02-111221-284</t>
  </si>
  <si>
    <t>MARYAM FEROZ</t>
  </si>
  <si>
    <t>FEROZ KHAN</t>
  </si>
  <si>
    <t>02-111221-285</t>
  </si>
  <si>
    <t>ATIQA BIBI</t>
  </si>
  <si>
    <t>EJAZ AHMAD</t>
  </si>
  <si>
    <t>02-111221-286</t>
  </si>
  <si>
    <t>MUNEEB AHMAD</t>
  </si>
  <si>
    <t>MUNIR AHMAD KHAN</t>
  </si>
  <si>
    <t>02-111221-287</t>
  </si>
  <si>
    <t>02-111221-288</t>
  </si>
  <si>
    <t>ZUNAIRA SHAHID</t>
  </si>
  <si>
    <t>SHAHID RAUF</t>
  </si>
  <si>
    <t>02-111221-289</t>
  </si>
  <si>
    <t>IMRAN RASOOL</t>
  </si>
  <si>
    <t>02-111221-290</t>
  </si>
  <si>
    <t>ABDUL KARIM</t>
  </si>
  <si>
    <t>02-111221-291</t>
  </si>
  <si>
    <t>SYED TAHA ALI ABDI</t>
  </si>
  <si>
    <t>ASKARI HAIDER</t>
  </si>
  <si>
    <t>02-111221-292</t>
  </si>
  <si>
    <t>RAINA</t>
  </si>
  <si>
    <t>TOUFIQ AHMED MEMON</t>
  </si>
  <si>
    <t>02-111221-293</t>
  </si>
  <si>
    <t>RANA USAMA MUNIR</t>
  </si>
  <si>
    <t>MUNIR HUSSAIN</t>
  </si>
  <si>
    <t>02-111221-294</t>
  </si>
  <si>
    <t>ABDUL MANAN MIR</t>
  </si>
  <si>
    <t>SHAKEEL ZAMAN</t>
  </si>
  <si>
    <t>02-111221-295</t>
  </si>
  <si>
    <t>QURATULAIN</t>
  </si>
  <si>
    <t>02-111221-296</t>
  </si>
  <si>
    <t>ZAINAB MEMON</t>
  </si>
  <si>
    <t>FAIZ MUHAMMAD</t>
  </si>
  <si>
    <t>02-111221-297</t>
  </si>
  <si>
    <t>MUHAMMAD UMAR KHAN</t>
  </si>
  <si>
    <t>ZAFAR AHMAD KHAN</t>
  </si>
  <si>
    <t>02-111221-298</t>
  </si>
  <si>
    <t>SAAD AHMED SIDDIQUI</t>
  </si>
  <si>
    <t>03040214720</t>
  </si>
  <si>
    <t>02-111221-300</t>
  </si>
  <si>
    <t>02-111221-301</t>
  </si>
  <si>
    <t>MUHAMMAD ADIL</t>
  </si>
  <si>
    <t>02-111221-302</t>
  </si>
  <si>
    <t>KANZA IBADAT</t>
  </si>
  <si>
    <t>SYED IBADAT ALI SHAH</t>
  </si>
  <si>
    <t>02-111221-303</t>
  </si>
  <si>
    <t>RAFIA NAFEES</t>
  </si>
  <si>
    <t>NAFEES UR REHMAN</t>
  </si>
  <si>
    <t>03040214725</t>
  </si>
  <si>
    <t>02-111221-304</t>
  </si>
  <si>
    <t>FAYYAZ VOHRA</t>
  </si>
  <si>
    <t>MUHAMMAD AHMED VOHRA</t>
  </si>
  <si>
    <t>02-111221-306</t>
  </si>
  <si>
    <t>SYED MUHAMMAD DAYYAN MASOOD</t>
  </si>
  <si>
    <t>SYED KHALID MASOOD</t>
  </si>
  <si>
    <t>02-111221-307</t>
  </si>
  <si>
    <t>MUHAMMAD SAQIB KHAN</t>
  </si>
  <si>
    <t>MUHAMMAD AZAM KHAN</t>
  </si>
  <si>
    <t>02-111221-308</t>
  </si>
  <si>
    <t>HIRA REHMAN</t>
  </si>
  <si>
    <t>KHALIL REHMAN</t>
  </si>
  <si>
    <t>03040214731</t>
  </si>
  <si>
    <t>02-111221-309</t>
  </si>
  <si>
    <t>KABEER AHMED SHAIKH</t>
  </si>
  <si>
    <t>TUFAIL AHMED SHAIKH</t>
  </si>
  <si>
    <t>02-111221-310</t>
  </si>
  <si>
    <t>SAIF BIN QASIM</t>
  </si>
  <si>
    <t>02-111221-311</t>
  </si>
  <si>
    <t>AISHA ANJUM</t>
  </si>
  <si>
    <t>ANJUM</t>
  </si>
  <si>
    <t>02-111221-312</t>
  </si>
  <si>
    <t>MUHMMAD SHAYAN</t>
  </si>
  <si>
    <t>MUHAMMAD SHAKEEL</t>
  </si>
  <si>
    <t>02-111221-313</t>
  </si>
  <si>
    <t>JAWERIA ALI</t>
  </si>
  <si>
    <t>ALI AKBAR KHUHAWAR</t>
  </si>
  <si>
    <t>02-111221-314</t>
  </si>
  <si>
    <t>ZEESHAN ALI</t>
  </si>
  <si>
    <t>02-111221-315</t>
  </si>
  <si>
    <t>IQBAL AHMED</t>
  </si>
  <si>
    <t>02-111221-316</t>
  </si>
  <si>
    <t>WAREESHA ARIF</t>
  </si>
  <si>
    <t>02-111221-317</t>
  </si>
  <si>
    <t>NIMRA RASOOL</t>
  </si>
  <si>
    <t>02-111221-318</t>
  </si>
  <si>
    <t>HASNAIN AHMED</t>
  </si>
  <si>
    <t>02-111221-319</t>
  </si>
  <si>
    <t>WARISHA MUNAF</t>
  </si>
  <si>
    <t>02-111221-320</t>
  </si>
  <si>
    <t>03040214747</t>
  </si>
  <si>
    <t>02-111221-321</t>
  </si>
  <si>
    <t>03040214748</t>
  </si>
  <si>
    <t>02-111221-322</t>
  </si>
  <si>
    <t>ALISHBA SHAHID</t>
  </si>
  <si>
    <t>02-111221-323</t>
  </si>
  <si>
    <t>02-111221-324</t>
  </si>
  <si>
    <t>HIRA MUJAHID</t>
  </si>
  <si>
    <t>MUHAMMAD ASLAM MUJAHID</t>
  </si>
  <si>
    <t>02-111221-325</t>
  </si>
  <si>
    <t>ABDUL WASAY</t>
  </si>
  <si>
    <t>MIRZA SHAKEEL BAIG</t>
  </si>
  <si>
    <t>MASOOD AHMED</t>
  </si>
  <si>
    <t>AMMARA</t>
  </si>
  <si>
    <t>MUHAMMAD SAJJAD</t>
  </si>
  <si>
    <t>ARSHAD ALI</t>
  </si>
  <si>
    <t>FATIMA NADEEM</t>
  </si>
  <si>
    <t>QURATULAIN SALEEM</t>
  </si>
  <si>
    <t>WASEEM KHAN</t>
  </si>
  <si>
    <t>02-112221-001</t>
  </si>
  <si>
    <t>ADAN SAYEED</t>
  </si>
  <si>
    <t>ASAD IQBAL</t>
  </si>
  <si>
    <t>0323-8227836</t>
  </si>
  <si>
    <t>02-112221-002</t>
  </si>
  <si>
    <t>ZAIRAF ATIQ</t>
  </si>
  <si>
    <t>02-112221-003</t>
  </si>
  <si>
    <t>MUHAMMAD ALI RAZZAQ</t>
  </si>
  <si>
    <t>RAZZAQ RANA</t>
  </si>
  <si>
    <t>02-112221-004</t>
  </si>
  <si>
    <t>FAIZ AHMED AAMIR</t>
  </si>
  <si>
    <t>AAMIR JAVED</t>
  </si>
  <si>
    <t>02-112221-005</t>
  </si>
  <si>
    <t>02-112221-006</t>
  </si>
  <si>
    <t>ZAID HASAN SABZWARI</t>
  </si>
  <si>
    <t>NAVAID HASAN FAISAL SABZWARI</t>
  </si>
  <si>
    <t>02-112221-007</t>
  </si>
  <si>
    <t>MARIA AYAZ</t>
  </si>
  <si>
    <t>AYAZ HUSSAIN</t>
  </si>
  <si>
    <t>02-112221-008</t>
  </si>
  <si>
    <t>PERAH RAZAK</t>
  </si>
  <si>
    <t>02-112221-009</t>
  </si>
  <si>
    <t>MUHAMMAD ANAS JAVED</t>
  </si>
  <si>
    <t>JAVED RAZI</t>
  </si>
  <si>
    <t>0333-7489260</t>
  </si>
  <si>
    <t>02-112221-010</t>
  </si>
  <si>
    <t>HAFSA</t>
  </si>
  <si>
    <t>NAJABDIN</t>
  </si>
  <si>
    <t>02-112221-011</t>
  </si>
  <si>
    <t>USAMA BALOCH</t>
  </si>
  <si>
    <t>ABDUL WAHID BALOCH</t>
  </si>
  <si>
    <t>02-112221-012</t>
  </si>
  <si>
    <t>SYED AHSAN HUSSAIN SHAH</t>
  </si>
  <si>
    <t>SYED MEHMOOD HUSSAIN SHAH</t>
  </si>
  <si>
    <t>02-112221-013</t>
  </si>
  <si>
    <t>ZARISH MUNIR</t>
  </si>
  <si>
    <t>MUNIR ESSA</t>
  </si>
  <si>
    <t>0340-2438971</t>
  </si>
  <si>
    <t>02-112221-014</t>
  </si>
  <si>
    <t>ABDUL SAMAD BROHI</t>
  </si>
  <si>
    <t>SABIR ALI</t>
  </si>
  <si>
    <t>02-112221-015</t>
  </si>
  <si>
    <t>PAWAN RAJANI</t>
  </si>
  <si>
    <t>SHAMBOO LAL</t>
  </si>
  <si>
    <t>02-112221-017</t>
  </si>
  <si>
    <t>KHADIJA RIZWAN</t>
  </si>
  <si>
    <t>02-112221-018</t>
  </si>
  <si>
    <t>EMAN HAMEED</t>
  </si>
  <si>
    <t>02-112221-019</t>
  </si>
  <si>
    <t>ZAIN OMER</t>
  </si>
  <si>
    <t>OMER ZIA</t>
  </si>
  <si>
    <t>02-112221-020</t>
  </si>
  <si>
    <t>ALINA AHMED</t>
  </si>
  <si>
    <t>03362513391</t>
  </si>
  <si>
    <t>0332-2290754</t>
  </si>
  <si>
    <t>02-112221-021</t>
  </si>
  <si>
    <t>02-112221-022</t>
  </si>
  <si>
    <t>AIMEN AQEEL</t>
  </si>
  <si>
    <t>AQEEL AHMED SIDDIQUI</t>
  </si>
  <si>
    <t>0345-2418212</t>
  </si>
  <si>
    <t>02-112221-023</t>
  </si>
  <si>
    <t>SYED YASRAB ALI</t>
  </si>
  <si>
    <t>SYED YAKOOB ALI</t>
  </si>
  <si>
    <t>02-112221-024</t>
  </si>
  <si>
    <t>NOOR TAYYAB</t>
  </si>
  <si>
    <t>MUHAMMAD TAYYAB ZAFAR</t>
  </si>
  <si>
    <t>02-112221-025</t>
  </si>
  <si>
    <t>MUHAMMAD DANIYAL BHATTI</t>
  </si>
  <si>
    <t>MUHAMMAD IMRAN BHATTI</t>
  </si>
  <si>
    <t>02-112221-026</t>
  </si>
  <si>
    <t>FAHAD AHMED</t>
  </si>
  <si>
    <t>FAROOQ AHMED SHEIKH</t>
  </si>
  <si>
    <t>02-112221-027</t>
  </si>
  <si>
    <t>MUHAMMAD NAKHUDA</t>
  </si>
  <si>
    <t>02-112221-028</t>
  </si>
  <si>
    <t>MUHAMMAD KASHIF IMTIAZ</t>
  </si>
  <si>
    <t>02-112221-029</t>
  </si>
  <si>
    <t>MEHWISH NOOR</t>
  </si>
  <si>
    <t>MUHAMMAD SATTAR RAJPUT</t>
  </si>
  <si>
    <t>02-112221-030</t>
  </si>
  <si>
    <t>HUZAIFA ALI</t>
  </si>
  <si>
    <t>MUHAMMAD IRFAN MEMON</t>
  </si>
  <si>
    <t>02-112221-031</t>
  </si>
  <si>
    <t>MUHUMMAD FAIZAN RAZA</t>
  </si>
  <si>
    <t>MIRZA IBNE RAZA</t>
  </si>
  <si>
    <t>02-112221-032</t>
  </si>
  <si>
    <t>MANAL RIAZ</t>
  </si>
  <si>
    <t>SM RIAZ UL HASAN</t>
  </si>
  <si>
    <t>02-112221-033</t>
  </si>
  <si>
    <t>MARIA NADEEM</t>
  </si>
  <si>
    <t>SYED NADEEM AKHTER</t>
  </si>
  <si>
    <t>02-112221-034</t>
  </si>
  <si>
    <t>MUHAMMAD UMER ARAIN</t>
  </si>
  <si>
    <t>02-112221-035</t>
  </si>
  <si>
    <t>MUHAMMAD MUSAB KASBATI</t>
  </si>
  <si>
    <t>MEHBOOB</t>
  </si>
  <si>
    <t>02-112221-036</t>
  </si>
  <si>
    <t>HURAIRHA WAHEED</t>
  </si>
  <si>
    <t>WAHEED AHMED</t>
  </si>
  <si>
    <t>02-112221-037</t>
  </si>
  <si>
    <t>AREEB KAMRAN</t>
  </si>
  <si>
    <t>KAMRANAMIN</t>
  </si>
  <si>
    <t>02-112221-038</t>
  </si>
  <si>
    <t>02-112221-039</t>
  </si>
  <si>
    <t>NISHAT</t>
  </si>
  <si>
    <t>02-112221-040</t>
  </si>
  <si>
    <t>ARSALAN ZAHEER</t>
  </si>
  <si>
    <t>02-112221-041</t>
  </si>
  <si>
    <t>SYEDA SIMRAH AAMIR</t>
  </si>
  <si>
    <t>SYED AAMIR ALI</t>
  </si>
  <si>
    <t>02-112221-042</t>
  </si>
  <si>
    <t>MUHAMMAD ANSAR AHRAR</t>
  </si>
  <si>
    <t>MUHAMMAD AHRAR ASLAM</t>
  </si>
  <si>
    <t>02-112221-043</t>
  </si>
  <si>
    <t>MAHTAB ISMAIL</t>
  </si>
  <si>
    <t>02-112221-044</t>
  </si>
  <si>
    <t>ABDULLAH QURESHI</t>
  </si>
  <si>
    <t>ABDUL MATEEN QURESHI</t>
  </si>
  <si>
    <t>02-112221-045</t>
  </si>
  <si>
    <t>USAMA JAFFAR</t>
  </si>
  <si>
    <t>02-112221-046</t>
  </si>
  <si>
    <t>SAIYEDA MAHNOOR FATIMA</t>
  </si>
  <si>
    <t>SAIYED MUSTAFA ALI</t>
  </si>
  <si>
    <t>02-112221-047</t>
  </si>
  <si>
    <t>RUMAISA AYAZ KHAN</t>
  </si>
  <si>
    <t>AYAZ UDDIN KHAN</t>
  </si>
  <si>
    <t>02-112221-048</t>
  </si>
  <si>
    <t>ANUM KHALIL</t>
  </si>
  <si>
    <t>02-112221-049</t>
  </si>
  <si>
    <t>02-112221-050</t>
  </si>
  <si>
    <t>SAIM FAROOQ</t>
  </si>
  <si>
    <t>CHAUDHARY MUHAMMAD FAROOQ</t>
  </si>
  <si>
    <t>02-112221-052</t>
  </si>
  <si>
    <t>02-112221-053</t>
  </si>
  <si>
    <t>SHAHEER AHMED</t>
  </si>
  <si>
    <t>TANVEER AHMED TABASSAM</t>
  </si>
  <si>
    <t>02-112221-054</t>
  </si>
  <si>
    <t>SALMAN HASAN</t>
  </si>
  <si>
    <t>TAUSIF HASSAN</t>
  </si>
  <si>
    <t>02-112221-055</t>
  </si>
  <si>
    <t>SUFI AZZAM RAGHIB</t>
  </si>
  <si>
    <t>SUFI RAGHIB MASOOD</t>
  </si>
  <si>
    <t>02-112221-056</t>
  </si>
  <si>
    <t>NOOR E ZEHRA</t>
  </si>
  <si>
    <t>SYED SHAH RAZA</t>
  </si>
  <si>
    <t>02-112221-057</t>
  </si>
  <si>
    <t>MIDHA JAMIL</t>
  </si>
  <si>
    <t>MUHAMMAD JAMEEL QURESHI</t>
  </si>
  <si>
    <t>03432044466</t>
  </si>
  <si>
    <t>02-112221-058</t>
  </si>
  <si>
    <t>MIRZA ABDUL RAFFAY BARLAS</t>
  </si>
  <si>
    <t>MIRZA SABIH UDDIN BARLAS</t>
  </si>
  <si>
    <t>03432044468</t>
  </si>
  <si>
    <t>02-112221-059</t>
  </si>
  <si>
    <t>RABIYA</t>
  </si>
  <si>
    <t>MOHAMMAD ALI</t>
  </si>
  <si>
    <t>02-112221-060</t>
  </si>
  <si>
    <t>AWEESHA UMAR</t>
  </si>
  <si>
    <t>UMAR DRAZ</t>
  </si>
  <si>
    <t>02-112221-061</t>
  </si>
  <si>
    <t>MUHAMMAD WALEED</t>
  </si>
  <si>
    <t>MUHAMMAD TAQI</t>
  </si>
  <si>
    <t>02-112221-062</t>
  </si>
  <si>
    <t>UMEMAH KHAN</t>
  </si>
  <si>
    <t>AIJAZ MIR KHAN</t>
  </si>
  <si>
    <t>02-112221-063</t>
  </si>
  <si>
    <t>AIMAN</t>
  </si>
  <si>
    <t>02-112221-064</t>
  </si>
  <si>
    <t>ARMEEN</t>
  </si>
  <si>
    <t>AFTAB HUSSAIN</t>
  </si>
  <si>
    <t>02-112221-065</t>
  </si>
  <si>
    <t>HAMZA SALEEM</t>
  </si>
  <si>
    <t>SALEEM ESSA CHAWALA</t>
  </si>
  <si>
    <t>02-112221-066</t>
  </si>
  <si>
    <t>M BILAL IFTIKHAR SIDDIQUI</t>
  </si>
  <si>
    <t>MUHAMMAD IFTIKHAR FAISAL SIDDIQUI</t>
  </si>
  <si>
    <t>02-112221-067</t>
  </si>
  <si>
    <t>WANIYA SHABBIR</t>
  </si>
  <si>
    <t>02-112221-068</t>
  </si>
  <si>
    <t>MUHAMMMAD AHMAD BUKHARI</t>
  </si>
  <si>
    <t>JUNED BUKHARI</t>
  </si>
  <si>
    <t>02-112221-069</t>
  </si>
  <si>
    <t>AYESHA ASHFAQ</t>
  </si>
  <si>
    <t>02-112221-070</t>
  </si>
  <si>
    <t>AGHA FARHAN HYDER</t>
  </si>
  <si>
    <t>AGHA SALEEM JAVED</t>
  </si>
  <si>
    <t>02-112221-071</t>
  </si>
  <si>
    <t>ILIYAN</t>
  </si>
  <si>
    <t>RAFIQ</t>
  </si>
  <si>
    <t>02-112221-072</t>
  </si>
  <si>
    <t>HAMZA ASLAM</t>
  </si>
  <si>
    <t>02-112221-073</t>
  </si>
  <si>
    <t>SYEDA UNZILA RIZVI</t>
  </si>
  <si>
    <t>SYED HASNAIN ABBAS RIZVI</t>
  </si>
  <si>
    <t>02-112221-074</t>
  </si>
  <si>
    <t>ASHAR</t>
  </si>
  <si>
    <t>MUHAMMAD AKBER KHAN</t>
  </si>
  <si>
    <t>02-112221-075</t>
  </si>
  <si>
    <t>ISRAR ALI</t>
  </si>
  <si>
    <t>IRSHAD ALI</t>
  </si>
  <si>
    <t>02-112221-076</t>
  </si>
  <si>
    <t>HANIA REHAN</t>
  </si>
  <si>
    <t>REHAN UL HAQ</t>
  </si>
  <si>
    <t>02-112221-077</t>
  </si>
  <si>
    <t>HUR E LAIBA</t>
  </si>
  <si>
    <t>02-112221-078</t>
  </si>
  <si>
    <t>SAPNA DEVI</t>
  </si>
  <si>
    <t>SURO</t>
  </si>
  <si>
    <t>02-112221-079</t>
  </si>
  <si>
    <t>02-112221-080</t>
  </si>
  <si>
    <t>HAFEEZ ALI</t>
  </si>
  <si>
    <t>ABDUL LATEEF</t>
  </si>
  <si>
    <t>02-112221-081</t>
  </si>
  <si>
    <t>02-112221-082</t>
  </si>
  <si>
    <t>MUHAMMAD MISBAH ASIF</t>
  </si>
  <si>
    <t>ASIF SHAFI</t>
  </si>
  <si>
    <t>02-112221-083</t>
  </si>
  <si>
    <t>NIMRAH RAUF</t>
  </si>
  <si>
    <t>ABDUL RAUF ZAFAR</t>
  </si>
  <si>
    <t>02-112221-084</t>
  </si>
  <si>
    <t>RIDA ALI</t>
  </si>
  <si>
    <t>02-112221-085</t>
  </si>
  <si>
    <t>MUHAMMAD TALAL KHAN</t>
  </si>
  <si>
    <t>02-112221-086</t>
  </si>
  <si>
    <t>KASHIF HUSSAIN</t>
  </si>
  <si>
    <t>02-112221-087</t>
  </si>
  <si>
    <t>WANIZA ARSHAD</t>
  </si>
  <si>
    <t>02-112221-088</t>
  </si>
  <si>
    <t>MAHNOOR KAZIM</t>
  </si>
  <si>
    <t>02-112221-093</t>
  </si>
  <si>
    <t>ADEEN HAMEED</t>
  </si>
  <si>
    <t>SYED FAISAL HAMEED</t>
  </si>
  <si>
    <t>02-112221-089</t>
  </si>
  <si>
    <t>SYED HASAN</t>
  </si>
  <si>
    <t>SYED MUNIR HUSSAIN</t>
  </si>
  <si>
    <t>02-112221-090</t>
  </si>
  <si>
    <t>JANAT GUL</t>
  </si>
  <si>
    <t>02-112221-091</t>
  </si>
  <si>
    <t>MURTAZA HUSSAIN WARSI</t>
  </si>
  <si>
    <t>JAWAID HUSSAIN WARSI</t>
  </si>
  <si>
    <t>02-112221-092</t>
  </si>
  <si>
    <t>MAHNOOR AZAM</t>
  </si>
  <si>
    <t>SOHAIL AZAM</t>
  </si>
  <si>
    <t>AYESHA IRFAN</t>
  </si>
  <si>
    <t>02-116221-001</t>
  </si>
  <si>
    <t>02-116221-002</t>
  </si>
  <si>
    <t>ANAS WAKEEL</t>
  </si>
  <si>
    <t>WAKEEL AHMED</t>
  </si>
  <si>
    <t>02-116221-003</t>
  </si>
  <si>
    <t>ASAD</t>
  </si>
  <si>
    <t>ABDUL MANAN MEMON</t>
  </si>
  <si>
    <t>02-116221-004</t>
  </si>
  <si>
    <t>ASHAD AHMED SIDDIQUI</t>
  </si>
  <si>
    <t>ZUHAIR AHMED</t>
  </si>
  <si>
    <t>02-116221-005</t>
  </si>
  <si>
    <t>MUHAMMAD TALIB QURESHI</t>
  </si>
  <si>
    <t>02-116221-007</t>
  </si>
  <si>
    <t>MOHAMMAD ANAS SHAHID</t>
  </si>
  <si>
    <t>02-116221-008</t>
  </si>
  <si>
    <t>MUHAMMAD AMMAR ALI SADAQAT</t>
  </si>
  <si>
    <t>SADAQAT ALI CHEEMA</t>
  </si>
  <si>
    <t>02-116221-009</t>
  </si>
  <si>
    <t>MUHAMMAD ISHAQUE AKBAR</t>
  </si>
  <si>
    <t>AKBAR DAD</t>
  </si>
  <si>
    <t>02-116221-010</t>
  </si>
  <si>
    <t>MUHAMMAD MUSAB IMRAN</t>
  </si>
  <si>
    <t>02-116221-011</t>
  </si>
  <si>
    <t>MUHAMMAD RAAHEEM GHOUSE</t>
  </si>
  <si>
    <t>INAM GHOUSE</t>
  </si>
  <si>
    <t>02-116221-012</t>
  </si>
  <si>
    <t>MUZAMMIL JAMSHED</t>
  </si>
  <si>
    <t>MUHAMMAD JAMSHED JAMAL</t>
  </si>
  <si>
    <t>02-116221-013</t>
  </si>
  <si>
    <t>RAAHIM</t>
  </si>
  <si>
    <t>02-116221-014</t>
  </si>
  <si>
    <t>RABI FURJAM RATHORE</t>
  </si>
  <si>
    <t>JAMEEL AHMED RATHORE</t>
  </si>
  <si>
    <t>02-116221-015</t>
  </si>
  <si>
    <t>SHAIKH JAZAIY NADEEM</t>
  </si>
  <si>
    <t>SHAIKH NADEEM GHAFFAR</t>
  </si>
  <si>
    <t>02-116221-016</t>
  </si>
  <si>
    <t>SYED MUHAMMAD AYAN RIZVI</t>
  </si>
  <si>
    <t>SYED BAKHTIAR MASOOD RIZVI</t>
  </si>
  <si>
    <t>02-116221-017</t>
  </si>
  <si>
    <t>TAHA AFTAB ALAM KHAN</t>
  </si>
  <si>
    <t>AFTAB ALAM KHAN</t>
  </si>
  <si>
    <t>02-116221-018</t>
  </si>
  <si>
    <t>YASIN SIKANDER</t>
  </si>
  <si>
    <t>SIKANDER HAYAT</t>
  </si>
  <si>
    <t>02-116221-019</t>
  </si>
  <si>
    <t>ZOHA NOOR</t>
  </si>
  <si>
    <t>NOOR AHMED FARID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</si>
  <si>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</si>
  <si>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MUHAMMAD AASHIR SIDDIQUI</t>
  </si>
  <si>
    <t>MUHAMMAD NADEEM AMIR SIDDIQUI</t>
  </si>
  <si>
    <t>02-116221-021</t>
  </si>
  <si>
    <t>MALIHA AFZAL</t>
  </si>
  <si>
    <t>02-116221-022</t>
  </si>
  <si>
    <t>MUHAMMAD RAYYAN MUDASSAR</t>
  </si>
  <si>
    <t>MUHAMMAD MUDASSAR AIJAZ</t>
  </si>
  <si>
    <t>SOHAIL AHMED SIDDIQUI</t>
  </si>
  <si>
    <t>MUHAMMAD MEHBOOB HUSSAIN</t>
  </si>
  <si>
    <t>02-111212-001</t>
  </si>
  <si>
    <t>MUHAMMAD MUJTABA ADIL</t>
  </si>
  <si>
    <t>ADIL SHEHZAD</t>
  </si>
  <si>
    <t>02-111212-002</t>
  </si>
  <si>
    <t>MUHAMAD SALEEM KHAN</t>
  </si>
  <si>
    <t>02-111212-003</t>
  </si>
  <si>
    <t>HASNAIN ALI</t>
  </si>
  <si>
    <t>ALI MUHAMMAD SOOMRO</t>
  </si>
  <si>
    <t>02-111212-004</t>
  </si>
  <si>
    <t>ZARISH FATIMA</t>
  </si>
  <si>
    <t>02-111212-005</t>
  </si>
  <si>
    <t>NOOR UL HUDAH</t>
  </si>
  <si>
    <t>MUHAMMAD FAROOQUE</t>
  </si>
  <si>
    <t>02-111212-006</t>
  </si>
  <si>
    <t>SUFIA SAEED</t>
  </si>
  <si>
    <t>02-111212-007</t>
  </si>
  <si>
    <t>HUMNA WASEEM</t>
  </si>
  <si>
    <t>WASEEM KHAN AZAD</t>
  </si>
  <si>
    <t>02-111212-008</t>
  </si>
  <si>
    <t>MUHAMMAD HAMMAS</t>
  </si>
  <si>
    <t>02-111212-009</t>
  </si>
  <si>
    <t>MUHAMMAD KAMRAN RAZZAQ</t>
  </si>
  <si>
    <t>02-111212-010</t>
  </si>
  <si>
    <t>DANIYAL AHMED</t>
  </si>
  <si>
    <t>02-111212-011</t>
  </si>
  <si>
    <t>QURAT UL AIN RIZWAN</t>
  </si>
  <si>
    <t>RIZWAN BUTT</t>
  </si>
  <si>
    <t>02-111212-012</t>
  </si>
  <si>
    <t>RASEEN KHATRI</t>
  </si>
  <si>
    <t>JAVED AKHTAR</t>
  </si>
  <si>
    <t>03464656532</t>
  </si>
  <si>
    <t>0334-0282718</t>
  </si>
  <si>
    <t>02-111212-014</t>
  </si>
  <si>
    <t>WAHEBA SHAHNAWAZ</t>
  </si>
  <si>
    <t>MUHAMMAD SHAHNAWAZ</t>
  </si>
  <si>
    <t>02-111212-015</t>
  </si>
  <si>
    <t>TEHREEM EHSAN</t>
  </si>
  <si>
    <t>MUHAMMAD EHSAN QURESHI</t>
  </si>
  <si>
    <t>02-111212-016</t>
  </si>
  <si>
    <t>JAWERIA</t>
  </si>
  <si>
    <t>RIAZ MUHAMMAD BALOCH</t>
  </si>
  <si>
    <t>03100880006</t>
  </si>
  <si>
    <t>0348-1135770</t>
  </si>
  <si>
    <t>02-111212-017</t>
  </si>
  <si>
    <t>MOMIN ALAM</t>
  </si>
  <si>
    <t>IDREES ALAM</t>
  </si>
  <si>
    <t>02-111212-018</t>
  </si>
  <si>
    <t>ABBAS RAZA SALEHI</t>
  </si>
  <si>
    <t>SHAHID RAZA SALEHI</t>
  </si>
  <si>
    <t>02-111212-019</t>
  </si>
  <si>
    <t>ZAIN A MUNIR</t>
  </si>
  <si>
    <t>ABDUL MUNIR</t>
  </si>
  <si>
    <t>02-111212-020</t>
  </si>
  <si>
    <t>AYRISH</t>
  </si>
  <si>
    <t>GULAB SHAH</t>
  </si>
  <si>
    <t>02-111212-021</t>
  </si>
  <si>
    <t>QUDSIA SAEED</t>
  </si>
  <si>
    <t>02-111212-022</t>
  </si>
  <si>
    <t>SHEHLA</t>
  </si>
  <si>
    <t>02-111212-023</t>
  </si>
  <si>
    <t>TASHKEEL AHMED</t>
  </si>
  <si>
    <t>02-111212-024</t>
  </si>
  <si>
    <t>SHAHID AZIZ</t>
  </si>
  <si>
    <t>02-111212-025</t>
  </si>
  <si>
    <t>IMAN SADIQ</t>
  </si>
  <si>
    <t>SADIQ SADRUDDIN</t>
  </si>
  <si>
    <t>02-111212-026</t>
  </si>
  <si>
    <t>HAIDER SHARIF</t>
  </si>
  <si>
    <t>JAWEED GAREBA</t>
  </si>
  <si>
    <t>02-111212-027</t>
  </si>
  <si>
    <t>IMAN FAROOQ</t>
  </si>
  <si>
    <t>02-111212-028</t>
  </si>
  <si>
    <t>ASAD ULLAH</t>
  </si>
  <si>
    <t>SAJID ANWER</t>
  </si>
  <si>
    <t>02-111212-029</t>
  </si>
  <si>
    <t>SAKINA FATIMA</t>
  </si>
  <si>
    <t>SYED ALEY RAZA RIZVI</t>
  </si>
  <si>
    <t>02-111212-030</t>
  </si>
  <si>
    <t>ZAINAB ARSHAD</t>
  </si>
  <si>
    <t xml:space="preserve"> </t>
  </si>
  <si>
    <t>02-111212-031</t>
  </si>
  <si>
    <t>RAAHIM SALMAN</t>
  </si>
  <si>
    <t>SALMAN ILYAS</t>
  </si>
  <si>
    <t>02-111212-032</t>
  </si>
  <si>
    <t>SYED MOHAMMAD SHARIQ AHMED</t>
  </si>
  <si>
    <t>SYED MANZAR AHMED</t>
  </si>
  <si>
    <t>02-111212-033</t>
  </si>
  <si>
    <t>PARBHAT OAD</t>
  </si>
  <si>
    <t>KELASH KUMAR OAD</t>
  </si>
  <si>
    <t>02-111212-034</t>
  </si>
  <si>
    <t>UZAIR AHMED KHAN</t>
  </si>
  <si>
    <t>NOOR UL AMEEN</t>
  </si>
  <si>
    <t>02-111212-035</t>
  </si>
  <si>
    <t>SAMI AHMED MALICK</t>
  </si>
  <si>
    <t>HAIDER RAZA</t>
  </si>
  <si>
    <t>02-111212-036</t>
  </si>
  <si>
    <t>MUNIB UR RAHMAN</t>
  </si>
  <si>
    <t>MUSTAGHIS UR RAHMAN</t>
  </si>
  <si>
    <t>02-111212-037</t>
  </si>
  <si>
    <t>DAWOOD SHAHZAD</t>
  </si>
  <si>
    <t>GHULAM MOHYUDDIN</t>
  </si>
  <si>
    <t>02-111212-038</t>
  </si>
  <si>
    <t>RAZA HUSSAIN</t>
  </si>
  <si>
    <t>CHAND KHAN</t>
  </si>
  <si>
    <t>02-111212-039</t>
  </si>
  <si>
    <t>ALINA</t>
  </si>
  <si>
    <t>OBAID</t>
  </si>
  <si>
    <t>02-111212-040</t>
  </si>
  <si>
    <t>MUHAMMAD IQBAL KHAN</t>
  </si>
  <si>
    <t>02-111212-041</t>
  </si>
  <si>
    <t>ABDUL HAMEED ABDUL RASHEED</t>
  </si>
  <si>
    <t>02-111212-042</t>
  </si>
  <si>
    <t>RABIA SULTAN</t>
  </si>
  <si>
    <t>02-111212-043</t>
  </si>
  <si>
    <t>AEMAN ZAHID</t>
  </si>
  <si>
    <t>SYED ZAHID AHMED</t>
  </si>
  <si>
    <t>02-111212-044</t>
  </si>
  <si>
    <t>HASSAN RAZA</t>
  </si>
  <si>
    <t>HABIBULLAH KHOSO</t>
  </si>
  <si>
    <t>02-111212-046</t>
  </si>
  <si>
    <t>EMAAN AQEEL</t>
  </si>
  <si>
    <t>MUHAMMAD AQEEL VAPIWALA</t>
  </si>
  <si>
    <t>02-111212-047</t>
  </si>
  <si>
    <t>ARIBA SEHER</t>
  </si>
  <si>
    <t>ABRAR AHMAD</t>
  </si>
  <si>
    <t>02-111212-048</t>
  </si>
  <si>
    <t>YUSRA SHOAIB</t>
  </si>
  <si>
    <t>SHOAIB AHMED KHAN</t>
  </si>
  <si>
    <t>02-111212-049</t>
  </si>
  <si>
    <t>MUSFIRAH KHAN</t>
  </si>
  <si>
    <t>NUSRAT ULLAH KHAN</t>
  </si>
  <si>
    <t>02-111212-050</t>
  </si>
  <si>
    <t>SYED BURHAN AHMAD</t>
  </si>
  <si>
    <t>SYED KHURSHID AHMAD</t>
  </si>
  <si>
    <t>02-111212-051</t>
  </si>
  <si>
    <t>SHAFIA SHAIKH</t>
  </si>
  <si>
    <t>MUHAMMAD SHARIF SHAIKH</t>
  </si>
  <si>
    <t>02-111212-052</t>
  </si>
  <si>
    <t>SHAHID ABDUL RAZZAK</t>
  </si>
  <si>
    <t>02-111212-053</t>
  </si>
  <si>
    <t>AREEBA SHARYA</t>
  </si>
  <si>
    <t>MUSAKHAR UZ ZAMAN</t>
  </si>
  <si>
    <t>02-111212-054</t>
  </si>
  <si>
    <t>MARIA REHMAN</t>
  </si>
  <si>
    <t>SHEIKH TAUSEEF UR REHMAN</t>
  </si>
  <si>
    <t>left</t>
  </si>
  <si>
    <t>02-111212-055</t>
  </si>
  <si>
    <t>SYED QASIM RAZA</t>
  </si>
  <si>
    <t>SYED SHABBAR RAZA RIZVI</t>
  </si>
  <si>
    <t>02-111212-056</t>
  </si>
  <si>
    <t>ANUSHA SHAMS</t>
  </si>
  <si>
    <t>MUHAMMAD SHAHAB SHAMS</t>
  </si>
  <si>
    <t>02-111212-057</t>
  </si>
  <si>
    <t>AMMAR SIDDIQUI</t>
  </si>
  <si>
    <t>JAMAL AZHAR</t>
  </si>
  <si>
    <t>02-111212-058</t>
  </si>
  <si>
    <t>WAREESHA KALEEM</t>
  </si>
  <si>
    <t>MUHAMMAD KALEEM AKHTAR KHAN</t>
  </si>
  <si>
    <t>02-111212-059</t>
  </si>
  <si>
    <t>ZAINAB AMIR</t>
  </si>
  <si>
    <t>02-111212-060</t>
  </si>
  <si>
    <t>SYED KASHAN ALI</t>
  </si>
  <si>
    <t>SYED KAMRAN ALI NAQVI</t>
  </si>
  <si>
    <t>03155894593</t>
  </si>
  <si>
    <t>0331-2086752</t>
  </si>
  <si>
    <t>02-111212-061</t>
  </si>
  <si>
    <t>NIHA KHAN</t>
  </si>
  <si>
    <t>SHAFIQ UR REHMAN KHAN</t>
  </si>
  <si>
    <t>02-111212-062</t>
  </si>
  <si>
    <t>ISHRAQ HAMEED</t>
  </si>
  <si>
    <t>02-111212-063</t>
  </si>
  <si>
    <t>DUR E SHAHWAR</t>
  </si>
  <si>
    <t>DR FAYAZ AHMED</t>
  </si>
  <si>
    <t>02-111212-064</t>
  </si>
  <si>
    <t>ANZALA KHALIL KHAN</t>
  </si>
  <si>
    <t>MUHAMMAD KHALIL KHAN</t>
  </si>
  <si>
    <t>02-111212-065</t>
  </si>
  <si>
    <t>02-111212-066</t>
  </si>
  <si>
    <t>02-111212-067</t>
  </si>
  <si>
    <t>MUHAMMAD ZAID</t>
  </si>
  <si>
    <t>AFAQ SHAKOOR</t>
  </si>
  <si>
    <t>02-111212-068</t>
  </si>
  <si>
    <t>HIRA</t>
  </si>
  <si>
    <t>02-111212-069</t>
  </si>
  <si>
    <t>TEESHA HINDUJA</t>
  </si>
  <si>
    <t>SANTOSH KUMAR</t>
  </si>
  <si>
    <t>02-111212-070</t>
  </si>
  <si>
    <t>SYEDA HAMNA AHMED</t>
  </si>
  <si>
    <t>SYED ANIS AHMED</t>
  </si>
  <si>
    <t>02-111212-071</t>
  </si>
  <si>
    <t>KASHIF DAWOOD</t>
  </si>
  <si>
    <t>MUHAMMAD DAWOOD AKHTAR</t>
  </si>
  <si>
    <t>02-111212-073</t>
  </si>
  <si>
    <t>SHEHRYAR GUL</t>
  </si>
  <si>
    <t>GUL BAZ</t>
  </si>
  <si>
    <t>02-111212-074</t>
  </si>
  <si>
    <t>USMAN NADEEM</t>
  </si>
  <si>
    <t>NADEEM RIAZ KHAN</t>
  </si>
  <si>
    <t>02-111212-075</t>
  </si>
  <si>
    <t>ABDUL MOIZ SORATHIA</t>
  </si>
  <si>
    <t>MUHAMMAD SHABBIR SORATHIA</t>
  </si>
  <si>
    <t>02-111212-076</t>
  </si>
  <si>
    <t>SAIRA</t>
  </si>
  <si>
    <t>02-111212-077</t>
  </si>
  <si>
    <t>EMAN MAJEED</t>
  </si>
  <si>
    <t>02-111212-078</t>
  </si>
  <si>
    <t>HASHAAM IQBAL</t>
  </si>
  <si>
    <t>IQBAL HUSSAIN</t>
  </si>
  <si>
    <t>02-111212-079</t>
  </si>
  <si>
    <t>ARSAL NASIR KHAN</t>
  </si>
  <si>
    <t>02-111212-080</t>
  </si>
  <si>
    <t>SYED IRTIZA ALI NAQVI</t>
  </si>
  <si>
    <t>SYED AHMED ALI NAQVI</t>
  </si>
  <si>
    <t>02-111212-081</t>
  </si>
  <si>
    <t>ABDUL AZIZ</t>
  </si>
  <si>
    <t>02-111212-082</t>
  </si>
  <si>
    <t>ASAD MEHMOOD</t>
  </si>
  <si>
    <t>02-111212-083</t>
  </si>
  <si>
    <t>LAIBA ABRAR</t>
  </si>
  <si>
    <t>02-111212-084</t>
  </si>
  <si>
    <t>IZZA RAFIQUE</t>
  </si>
  <si>
    <t>RAFIQUE AHMED CHANNA</t>
  </si>
  <si>
    <t>02-111212-085</t>
  </si>
  <si>
    <t>NEHAL MADNI</t>
  </si>
  <si>
    <t>FAYYAZ HUSSAIN MADNI</t>
  </si>
  <si>
    <t>02-111212-086</t>
  </si>
  <si>
    <t>LUBABA</t>
  </si>
  <si>
    <t>ABDUL KARIM BARAI</t>
  </si>
  <si>
    <t>02-111212-087</t>
  </si>
  <si>
    <t>ZAKIR ALI KHAN</t>
  </si>
  <si>
    <t>02-111212-089</t>
  </si>
  <si>
    <t>ROHA ATHAR</t>
  </si>
  <si>
    <t>ATHAR HUSSAIN HASHMI</t>
  </si>
  <si>
    <t>02-111212-090</t>
  </si>
  <si>
    <t>AREESHA MINHAJ</t>
  </si>
  <si>
    <t>SYED MINHAJ UL HASSAN</t>
  </si>
  <si>
    <t>02-111212-091</t>
  </si>
  <si>
    <t>02-111212-092</t>
  </si>
  <si>
    <t>FAMIA IMRAN</t>
  </si>
  <si>
    <t>SYED MUHAMMAD IMRAN</t>
  </si>
  <si>
    <t>02-111212-093</t>
  </si>
  <si>
    <t>RAI ABDUL RAUF KHARL</t>
  </si>
  <si>
    <t>02-111212-094</t>
  </si>
  <si>
    <t>ZAHRA RAZA JAFFRI</t>
  </si>
  <si>
    <t>GHULAM KAZIM RAZA</t>
  </si>
  <si>
    <t>02-111212-095</t>
  </si>
  <si>
    <t>MEHAK KHAN</t>
  </si>
  <si>
    <t>02-111212-096</t>
  </si>
  <si>
    <t>MARYAM RAHMAN</t>
  </si>
  <si>
    <t>FAISAL RAHMAN</t>
  </si>
  <si>
    <t>02-111212-097</t>
  </si>
  <si>
    <t>SIMRAH</t>
  </si>
  <si>
    <t>IRFAN</t>
  </si>
  <si>
    <t>02-111212-098</t>
  </si>
  <si>
    <t>MUHAMMAD EHTESHAM</t>
  </si>
  <si>
    <t>02-111212-099</t>
  </si>
  <si>
    <t>FATIMA ZAIN</t>
  </si>
  <si>
    <t>ZAIN UDDIN AAMIR</t>
  </si>
  <si>
    <t>02-111212-101</t>
  </si>
  <si>
    <t>SALMAN HUSSAIN</t>
  </si>
  <si>
    <t>ISHTIAQUE HUSSAIN</t>
  </si>
  <si>
    <t>02-111212-102</t>
  </si>
  <si>
    <t>SAFA SHAHZAD</t>
  </si>
  <si>
    <t>02-111212-103</t>
  </si>
  <si>
    <t>MUHAMMAD BAZAN</t>
  </si>
  <si>
    <t>02-111212-104</t>
  </si>
  <si>
    <t>MUNAZZA SHAHID</t>
  </si>
  <si>
    <t>SHAHID IRFAN</t>
  </si>
  <si>
    <t>02-111212-105</t>
  </si>
  <si>
    <t>MUHAMMAD SHAFAY JAMIL</t>
  </si>
  <si>
    <t>KASHIF JAMIL</t>
  </si>
  <si>
    <t>02-111212-106</t>
  </si>
  <si>
    <t>AYMEN FATIMA</t>
  </si>
  <si>
    <t>02-111212-107</t>
  </si>
  <si>
    <t>SHAYAN FATIMA</t>
  </si>
  <si>
    <t>SYED MUHAMMAD NOOR UL HASSAN</t>
  </si>
  <si>
    <t>02-111212-108</t>
  </si>
  <si>
    <t>MUHAMMAD IBRAHIM MANZOOR</t>
  </si>
  <si>
    <t>MANZOOR HUSSAIN MEMON</t>
  </si>
  <si>
    <t>02-111212-110</t>
  </si>
  <si>
    <t>SHAHZAIB AKHTER AZAD</t>
  </si>
  <si>
    <t>TANWEER AKHTAR AZAD</t>
  </si>
  <si>
    <t>02-111212-111</t>
  </si>
  <si>
    <t>MURTAZA</t>
  </si>
  <si>
    <t>HAIDER</t>
  </si>
  <si>
    <t>02-111212-113</t>
  </si>
  <si>
    <t>MUHAMMAD SARIM KHAN</t>
  </si>
  <si>
    <t>MUHAMMAD AMIR KHAN</t>
  </si>
  <si>
    <t>02-111212-116</t>
  </si>
  <si>
    <t>02-111212-117</t>
  </si>
  <si>
    <t>EISHA IRSHAD</t>
  </si>
  <si>
    <t>MUHAMMAD IRSHAD</t>
  </si>
  <si>
    <t>02-111212-118</t>
  </si>
  <si>
    <t>AZRA</t>
  </si>
  <si>
    <t>02-111212-119</t>
  </si>
  <si>
    <t>PARWAIZ ABBAS</t>
  </si>
  <si>
    <t>02-111212-120</t>
  </si>
  <si>
    <t>HAFSA JAVED</t>
  </si>
  <si>
    <t>JAVED MEHMOOD</t>
  </si>
  <si>
    <t>02-111212-121</t>
  </si>
  <si>
    <t>SALMAN KHAN</t>
  </si>
  <si>
    <t>FIYAZ UDDIN</t>
  </si>
  <si>
    <t>02-111212-122</t>
  </si>
  <si>
    <t>ROSHAN ZAMEER</t>
  </si>
  <si>
    <t>02-111212-123</t>
  </si>
  <si>
    <t>SARWIAH JAMIL</t>
  </si>
  <si>
    <t>02-111212-125</t>
  </si>
  <si>
    <t>MUSFIRA</t>
  </si>
  <si>
    <t>AURANGZAIB</t>
  </si>
  <si>
    <t>02-111212-126</t>
  </si>
  <si>
    <t>MUZZAMIL GHULAM NABI</t>
  </si>
  <si>
    <t>02-111212-129</t>
  </si>
  <si>
    <t>MISBAH SAEED ABBAS</t>
  </si>
  <si>
    <t>SAEED ABBAS</t>
  </si>
  <si>
    <t>03242718202</t>
  </si>
  <si>
    <t>0345-3012327</t>
  </si>
  <si>
    <t>02-111212-130</t>
  </si>
  <si>
    <t>MUHAMMAD ANWAR SULTAN</t>
  </si>
  <si>
    <t>02-111212-131</t>
  </si>
  <si>
    <t>NAILA  AYUB</t>
  </si>
  <si>
    <t>02-111212-134</t>
  </si>
  <si>
    <t>NISHA SATTAR</t>
  </si>
  <si>
    <t>MUHAMMAD SATTAR</t>
  </si>
  <si>
    <t>02-111212-135</t>
  </si>
  <si>
    <t>RABIKA ALTAF</t>
  </si>
  <si>
    <t>02-111212-136</t>
  </si>
  <si>
    <t>MALIK ASHIR</t>
  </si>
  <si>
    <t>MALIK IQBAL</t>
  </si>
  <si>
    <t>02-111212-138</t>
  </si>
  <si>
    <t>ASHBAL BAIG</t>
  </si>
  <si>
    <t>ZAKIR BAIG</t>
  </si>
  <si>
    <t>02-111212-139</t>
  </si>
  <si>
    <t>WEEJDAN HAIDER</t>
  </si>
  <si>
    <t>03208209495</t>
  </si>
  <si>
    <t>0332-3654384</t>
  </si>
  <si>
    <t>02-111212-140</t>
  </si>
  <si>
    <t>MALIK MUHAMMAD ROHAN BIN WASEEM</t>
  </si>
  <si>
    <t>MUHAMMAD WASEEM ARIF</t>
  </si>
  <si>
    <t>02-111212-141</t>
  </si>
  <si>
    <t>FABEHA AHMED</t>
  </si>
  <si>
    <t>TAWAB AHMED</t>
  </si>
  <si>
    <t>02-111212-142</t>
  </si>
  <si>
    <t>SYEDA VANEEZA KAZMI</t>
  </si>
  <si>
    <t>SYED SALMAN HASSAN KAZMI</t>
  </si>
  <si>
    <t>02-111212-143</t>
  </si>
  <si>
    <t>MUHAMMAD TAHA CHOKSHI</t>
  </si>
  <si>
    <t>MOHIUDDIN CHOKSHI</t>
  </si>
  <si>
    <t>02-111212-144</t>
  </si>
  <si>
    <t>HAMZA IKRAM</t>
  </si>
  <si>
    <t>IKRAM SHAH</t>
  </si>
  <si>
    <t>02-111212-145</t>
  </si>
  <si>
    <t>KARTARKUMAR</t>
  </si>
  <si>
    <t>MAHESH KUMAR</t>
  </si>
  <si>
    <t>02-111212-146</t>
  </si>
  <si>
    <t>MOMNA RAZZAQ</t>
  </si>
  <si>
    <t>ABDUL RAZZAQ ANJUM</t>
  </si>
  <si>
    <t>02-111212-147</t>
  </si>
  <si>
    <t>02-111212-148</t>
  </si>
  <si>
    <t>AYESHA SIDDIQA</t>
  </si>
  <si>
    <t>SHEHZAD AHMED URF ALLAH BACHAYA</t>
  </si>
  <si>
    <t>02-111212-150</t>
  </si>
  <si>
    <t>MUHAMMAD HUZAIFA QURESHI</t>
  </si>
  <si>
    <t>MUHAMMAD AMIR QURESHI</t>
  </si>
  <si>
    <t>03353466158</t>
  </si>
  <si>
    <t>0302-8269666</t>
  </si>
  <si>
    <t>02-111212-151</t>
  </si>
  <si>
    <t>SYED MOHAMMAD MURTAZA RAZA ZAIDI</t>
  </si>
  <si>
    <t>SYED RAZA HASNAIN ZAIDI</t>
  </si>
  <si>
    <t>02-111212-152</t>
  </si>
  <si>
    <t>MAHEK TAHIR</t>
  </si>
  <si>
    <t>0300-2086342</t>
  </si>
  <si>
    <t>0300-2008012</t>
  </si>
  <si>
    <t>02-111212-153</t>
  </si>
  <si>
    <t>MUHAMMAD ABDULLAH NAOMAN</t>
  </si>
  <si>
    <t>MUHAMMAD NAOMAN SABIR</t>
  </si>
  <si>
    <t>02-111212-154</t>
  </si>
  <si>
    <t>MUHAMMAD AMIN PARACHA</t>
  </si>
  <si>
    <t>FAISAL FAROOQ PARACHA</t>
  </si>
  <si>
    <t>02-111212-155</t>
  </si>
  <si>
    <t>UMAIMA</t>
  </si>
  <si>
    <t>MUHAMMAD SOHAIL SODHA</t>
  </si>
  <si>
    <t>02-111212-156</t>
  </si>
  <si>
    <t>SAFA MUHAMMAD AIJAZ</t>
  </si>
  <si>
    <t>MUHAMMAD AIJAZ</t>
  </si>
  <si>
    <t>02-111212-157</t>
  </si>
  <si>
    <t>MUHAMMAD USMAN KHAN</t>
  </si>
  <si>
    <t>BAKHT WALI SHAH</t>
  </si>
  <si>
    <t>02-111212-158</t>
  </si>
  <si>
    <t>UROOJ AHMED</t>
  </si>
  <si>
    <t>FARMAN AHMED</t>
  </si>
  <si>
    <t>02-111212-159</t>
  </si>
  <si>
    <t>02-111212-160</t>
  </si>
  <si>
    <t>TAIMOOR SAJID</t>
  </si>
  <si>
    <t>SAJID AKHTAR KHAN</t>
  </si>
  <si>
    <t>02-111212-161</t>
  </si>
  <si>
    <t>MUHAMMAD SOHAIB</t>
  </si>
  <si>
    <t>ABDUR RAUF</t>
  </si>
  <si>
    <t>02-111212-162</t>
  </si>
  <si>
    <t>RAYYAN PARKAR</t>
  </si>
  <si>
    <t>LIAQUAT ALI PARKAR</t>
  </si>
  <si>
    <t>02-111212-165</t>
  </si>
  <si>
    <t>ARHAM AHMED</t>
  </si>
  <si>
    <t>BABAR</t>
  </si>
  <si>
    <t>02-111212-167</t>
  </si>
  <si>
    <t>MUHAMMAD FARAZ AKRAM</t>
  </si>
  <si>
    <t>02-111212-168</t>
  </si>
  <si>
    <t>HOORAIN AKRAM</t>
  </si>
  <si>
    <t>02-111212-169</t>
  </si>
  <si>
    <t>NABEEL SHAHID</t>
  </si>
  <si>
    <t>02-111212-171</t>
  </si>
  <si>
    <t>HAMZA GICHKI</t>
  </si>
  <si>
    <t>MUHAMMAD AKBAR GICHKI</t>
  </si>
  <si>
    <t>02-111212-172</t>
  </si>
  <si>
    <t>02-111212-173</t>
  </si>
  <si>
    <t>AREEBA REHAN</t>
  </si>
  <si>
    <t>SYED REHAN ZUBAIR</t>
  </si>
  <si>
    <t>02-111212-174</t>
  </si>
  <si>
    <t>MUHAMMAD IBRAHIM ELAHI</t>
  </si>
  <si>
    <t>ASIF ELAHI</t>
  </si>
  <si>
    <t>02-111212-175</t>
  </si>
  <si>
    <t>HAFSA NASEEM KHAN</t>
  </si>
  <si>
    <t>ABDUL NASEEM KHAN</t>
  </si>
  <si>
    <t>03412184281</t>
  </si>
  <si>
    <t>0332-3650354</t>
  </si>
  <si>
    <t>02-111212-176</t>
  </si>
  <si>
    <t>UJALA ASLAM</t>
  </si>
  <si>
    <t>02-111212-177</t>
  </si>
  <si>
    <t>FABEHA SIDDIQUI</t>
  </si>
  <si>
    <t>IQTEDAR UDDIN</t>
  </si>
  <si>
    <t>02-111212-178</t>
  </si>
  <si>
    <t>02-111212-179</t>
  </si>
  <si>
    <t>MUHAMMAD AFZAAL</t>
  </si>
  <si>
    <t>02-111212-180</t>
  </si>
  <si>
    <t>VISHAKA KHAIMCHANDANI</t>
  </si>
  <si>
    <t>MOOLCHAND KHAIMCHANDANI</t>
  </si>
  <si>
    <t>02-111212-182</t>
  </si>
  <si>
    <t>ANAMTA SHAHID</t>
  </si>
  <si>
    <t>MUHAMMAD SHAHID KHAN</t>
  </si>
  <si>
    <t>02-111212-183</t>
  </si>
  <si>
    <t>MUHAMMAD SAMEER KHAN</t>
  </si>
  <si>
    <t>ATIQ UR REHMAN KHAN</t>
  </si>
  <si>
    <t>02-111212-185</t>
  </si>
  <si>
    <t>SADIA RASHID</t>
  </si>
  <si>
    <t>02-111212-186</t>
  </si>
  <si>
    <t>FARHAN ZAFAR</t>
  </si>
  <si>
    <t>02-111212-188</t>
  </si>
  <si>
    <t>02-111212-189</t>
  </si>
  <si>
    <t>HUSSAIN ALI ASGHAR</t>
  </si>
  <si>
    <t>02-111212-190</t>
  </si>
  <si>
    <t>RABEET BALADI</t>
  </si>
  <si>
    <t>NIHAL KHAN BALADI</t>
  </si>
  <si>
    <t>02-111212-192</t>
  </si>
  <si>
    <t>SABA FAROOQ</t>
  </si>
  <si>
    <t>02-111212-193</t>
  </si>
  <si>
    <t>SYED MUHAMMAD FAIZAN</t>
  </si>
  <si>
    <t>02-111212-194</t>
  </si>
  <si>
    <t>MAYRA MEHMOOD</t>
  </si>
  <si>
    <t>MEHMOOD HUSSAIN JUNEJO</t>
  </si>
  <si>
    <t>02-111212-195</t>
  </si>
  <si>
    <t>MUHAMMAD TEMOOR RAEES</t>
  </si>
  <si>
    <t>MUHAMMAD RAEES</t>
  </si>
  <si>
    <t>02-111212-196</t>
  </si>
  <si>
    <t>AMNA ALI</t>
  </si>
  <si>
    <t>SYED ISHRAT ALI</t>
  </si>
  <si>
    <t>02-111212-197</t>
  </si>
  <si>
    <t>MUHAMMAD KAMIL</t>
  </si>
  <si>
    <t>02-111212-198</t>
  </si>
  <si>
    <t>SYED MUHAMMAD AZZAN JAH</t>
  </si>
  <si>
    <t>SYED HUMAYUN JAH</t>
  </si>
  <si>
    <t>02-111212-199</t>
  </si>
  <si>
    <t>ABDULLAH AMIR</t>
  </si>
  <si>
    <t>AMIR ASHFA</t>
  </si>
  <si>
    <t>02-111212-201</t>
  </si>
  <si>
    <t>ABDUL MANNAN</t>
  </si>
  <si>
    <t>SAGHIR AHMED</t>
  </si>
  <si>
    <t>02-111212-202</t>
  </si>
  <si>
    <t>ISHA JAVED</t>
  </si>
  <si>
    <t>JAVED AKHTER</t>
  </si>
  <si>
    <t>02-111212-203</t>
  </si>
  <si>
    <t>ROSHAIL SIDDIQUE</t>
  </si>
  <si>
    <t>SIDDIQUE MASIH</t>
  </si>
  <si>
    <t>02-111212-204</t>
  </si>
  <si>
    <t>ABDUL RAFAY MUBASHIR</t>
  </si>
  <si>
    <t>MUBASHIR GULZAR SHEIKH</t>
  </si>
  <si>
    <t>02-111212-205</t>
  </si>
  <si>
    <t>ABDUL BARI</t>
  </si>
  <si>
    <t>MUHAMMAD MUQEEM UL GHANI</t>
  </si>
  <si>
    <t>03040214571</t>
  </si>
  <si>
    <t>0345-2833138</t>
  </si>
  <si>
    <t>02-111212-206</t>
  </si>
  <si>
    <t>ALISHBA ALAM</t>
  </si>
  <si>
    <t>PERVEZ ALAM</t>
  </si>
  <si>
    <t>02-111212-207</t>
  </si>
  <si>
    <t>SYED WASIF HAIDER NAQVI</t>
  </si>
  <si>
    <t>SYED ANAYAT HUSSAIN NAQVI</t>
  </si>
  <si>
    <t>02-111212-208</t>
  </si>
  <si>
    <t>02-111212-209</t>
  </si>
  <si>
    <t>HAFIZ MUHAMMAD ALI FAZIL</t>
  </si>
  <si>
    <t>MUHAMMAD FAZIL</t>
  </si>
  <si>
    <t>03040214579</t>
  </si>
  <si>
    <t>02-111212-210</t>
  </si>
  <si>
    <t>ZAID BIN BILAL</t>
  </si>
  <si>
    <t>02-111212-211</t>
  </si>
  <si>
    <t>ALINA NAZIR</t>
  </si>
  <si>
    <t>NAZIR AHMED MEMON</t>
  </si>
  <si>
    <t>02-111212-212</t>
  </si>
  <si>
    <t>FIZZA REHMAN</t>
  </si>
  <si>
    <t>ABDUL REHMAN NAREJO</t>
  </si>
  <si>
    <t>02-111212-213</t>
  </si>
  <si>
    <t>AYESHA KASHIF</t>
  </si>
  <si>
    <t>KASHIF ELAHI</t>
  </si>
  <si>
    <t>02-111212-214</t>
  </si>
  <si>
    <t>SARA ANVER</t>
  </si>
  <si>
    <t>SHAIKH ANVER AMAN</t>
  </si>
  <si>
    <t>03040214585</t>
  </si>
  <si>
    <t>02-111212-215</t>
  </si>
  <si>
    <t>FATIMA</t>
  </si>
  <si>
    <t>MUNEER AHMED SHAIKH</t>
  </si>
  <si>
    <t>02-111212-216</t>
  </si>
  <si>
    <t>MUHAMMAD HAMZA MAJEED</t>
  </si>
  <si>
    <t>02-111212-217</t>
  </si>
  <si>
    <t>MUHAMMAD QAMAR RIAZ</t>
  </si>
  <si>
    <t>02-111212-218</t>
  </si>
  <si>
    <t>AREEBA REHMAN</t>
  </si>
  <si>
    <t>02-111212-219</t>
  </si>
  <si>
    <t>DANIYAL HASSAN KHAN</t>
  </si>
  <si>
    <t>NEHAL AHMED KHAN</t>
  </si>
  <si>
    <t>02-111212-220</t>
  </si>
  <si>
    <t>RAFAQAT RAZA BURDI BALOCH</t>
  </si>
  <si>
    <t>ALI RAZA BURDI BALOCH</t>
  </si>
  <si>
    <t>02-111212-221</t>
  </si>
  <si>
    <t>SYEDA DUA FATIMA</t>
  </si>
  <si>
    <t>SYED JALIL SARWAR</t>
  </si>
  <si>
    <t>02-111212-222</t>
  </si>
  <si>
    <t>HEBA AMIN</t>
  </si>
  <si>
    <t>AMIN KHALID</t>
  </si>
  <si>
    <t>02-111212-224</t>
  </si>
  <si>
    <t>SHANZA KHAN</t>
  </si>
  <si>
    <t>MUHAMMAD SHAKIR KHAN</t>
  </si>
  <si>
    <t>02-111212-225</t>
  </si>
  <si>
    <t>02-111212-226</t>
  </si>
  <si>
    <t>HASAN AKHTAR</t>
  </si>
  <si>
    <t>02-111212-228</t>
  </si>
  <si>
    <t>GHOUSIA SANA</t>
  </si>
  <si>
    <t>02-111212-229</t>
  </si>
  <si>
    <t>KHUBAIB ALI</t>
  </si>
  <si>
    <t>SYED AKHTAR ALI</t>
  </si>
  <si>
    <t>02-111212-230</t>
  </si>
  <si>
    <t>ABDULLAH KHALID NASEER</t>
  </si>
  <si>
    <t>KHALID NASEER</t>
  </si>
  <si>
    <t>02-111212-231</t>
  </si>
  <si>
    <t>BILAL HYDER</t>
  </si>
  <si>
    <t>02-111212-232</t>
  </si>
  <si>
    <t>UMAIMA JALIAWALA</t>
  </si>
  <si>
    <t>MUHAMMAD TAUFIQ</t>
  </si>
  <si>
    <t>02-111212-233</t>
  </si>
  <si>
    <t>02-111212-234</t>
  </si>
  <si>
    <t>AHMED QADEER KAYANI</t>
  </si>
  <si>
    <t>ABDUL QADEER KAYANI</t>
  </si>
  <si>
    <t>02-111212-235</t>
  </si>
  <si>
    <t>ABDUL HANNAN KHAN</t>
  </si>
  <si>
    <t>MUHAMMAD SALEEM KHAN</t>
  </si>
  <si>
    <t>02-111212-236</t>
  </si>
  <si>
    <t>AROOBA JAMAL</t>
  </si>
  <si>
    <t>MUHAMMAD SHAHID JAMAL</t>
  </si>
  <si>
    <t>02-111212-237</t>
  </si>
  <si>
    <t>FIZA KHAN</t>
  </si>
  <si>
    <t>AFTAB KHAN</t>
  </si>
  <si>
    <t>02-111212-238</t>
  </si>
  <si>
    <t>02-111212-239</t>
  </si>
  <si>
    <t>MUHAMMAD MOHIB</t>
  </si>
  <si>
    <t>02-111212-240</t>
  </si>
  <si>
    <t>AMNA SIDDIQ</t>
  </si>
  <si>
    <t>MUHAMMAD SIDDIQ</t>
  </si>
  <si>
    <t>02-111212-241</t>
  </si>
  <si>
    <t>ANS IRFAN</t>
  </si>
  <si>
    <t>02-111212-243</t>
  </si>
  <si>
    <t>MUHAMMAD MAAZIN KHALID</t>
  </si>
  <si>
    <t>02-111212-244</t>
  </si>
  <si>
    <t>MUHAMMAD AHMAD SIDDIQUE</t>
  </si>
  <si>
    <t>02-111212-246</t>
  </si>
  <si>
    <t>MURTAZA MUBASHIR</t>
  </si>
  <si>
    <t>MUBASHIR SATTAR</t>
  </si>
  <si>
    <t>02-111212-247</t>
  </si>
  <si>
    <t>ZAINAB ABBAS</t>
  </si>
  <si>
    <t>ABBAS RAZA ZAIDI</t>
  </si>
  <si>
    <t>02-111212-248</t>
  </si>
  <si>
    <t>ABDUL AZIZ NOORUDDIN</t>
  </si>
  <si>
    <t>NOORUDDIN</t>
  </si>
  <si>
    <t>02-111212-249</t>
  </si>
  <si>
    <t>MALIK HASSAM UL HAQ AZMAT</t>
  </si>
  <si>
    <t>MALIK AZMAT ULLAH</t>
  </si>
  <si>
    <t>02-111212-250</t>
  </si>
  <si>
    <t>MIDHAT RIZWAN</t>
  </si>
  <si>
    <t>SYED RIZWAN ALI</t>
  </si>
  <si>
    <t>02-111212-251</t>
  </si>
  <si>
    <t>BARIRAH SIDDIQ</t>
  </si>
  <si>
    <t>SIDDIQ KHALIL SIDDIQUE</t>
  </si>
  <si>
    <t>02-111212-252</t>
  </si>
  <si>
    <t>SYED SAAD HUSSAIN</t>
  </si>
  <si>
    <t>SYED IRFAN HUSSAIN</t>
  </si>
  <si>
    <t>02-111212-253</t>
  </si>
  <si>
    <t>AHMED SARIM</t>
  </si>
  <si>
    <t>02-111212-254</t>
  </si>
  <si>
    <t>ABUZAR AWWAD</t>
  </si>
  <si>
    <t>MUHAMMAD BASIT QURESHI</t>
  </si>
  <si>
    <t>02-111212-255</t>
  </si>
  <si>
    <t>ISRA QADRY</t>
  </si>
  <si>
    <t>SYED SADAQAT ULLAH ALQADRY</t>
  </si>
  <si>
    <t>02-111212-256</t>
  </si>
  <si>
    <t>MUHAMMAD HASSAN MALIK</t>
  </si>
  <si>
    <t>RAHAT HUSSAIN MALIK</t>
  </si>
  <si>
    <t>02-111212-257</t>
  </si>
  <si>
    <t>SYED HASAN UDDIN AHMED</t>
  </si>
  <si>
    <t>SYED SAIF UDDIN AHMED</t>
  </si>
  <si>
    <t>02-111212-258</t>
  </si>
  <si>
    <t>KHAWAJA SALMAN ZAFAR</t>
  </si>
  <si>
    <t>02-111212-260</t>
  </si>
  <si>
    <t>DANIYAL SOHAIL</t>
  </si>
  <si>
    <t>02-111212-261</t>
  </si>
  <si>
    <t>ZEESHAN MUDASSIR</t>
  </si>
  <si>
    <t>MUDASSIR IQBAL</t>
  </si>
  <si>
    <t>02-111212-262</t>
  </si>
  <si>
    <t>02-111212-263</t>
  </si>
  <si>
    <t>TAIBA RIAZ</t>
  </si>
  <si>
    <t>RIAZ UDDIN</t>
  </si>
  <si>
    <t>02-111212-265</t>
  </si>
  <si>
    <t>MOHAMMAD SARIM TAMIMI</t>
  </si>
  <si>
    <t>OBAID ULLAH</t>
  </si>
  <si>
    <t>03040214646</t>
  </si>
  <si>
    <t>02-111212-266</t>
  </si>
  <si>
    <t>HAMZA REHAN</t>
  </si>
  <si>
    <t>REHAN SATTAR</t>
  </si>
  <si>
    <t>02-111212-267</t>
  </si>
  <si>
    <t>ALI AHMED KHAN</t>
  </si>
  <si>
    <t>WASEEM AHMED KHAN</t>
  </si>
  <si>
    <t>02-111212-270</t>
  </si>
  <si>
    <t>ANUSHA FATIMA</t>
  </si>
  <si>
    <t>SYED MUHAMMAD ESSA</t>
  </si>
  <si>
    <t>02-111212-271</t>
  </si>
  <si>
    <t>EHTISHAM TANVEER BUTT</t>
  </si>
  <si>
    <t>TANVEER AHMED BUTT</t>
  </si>
  <si>
    <t>02-111212-272</t>
  </si>
  <si>
    <t>SYED MUHAMMAD ALI</t>
  </si>
  <si>
    <t>02-111212-273</t>
  </si>
  <si>
    <t>RIJA MASROOR</t>
  </si>
  <si>
    <t>MASROOR AHMED</t>
  </si>
  <si>
    <t>02-111212-276</t>
  </si>
  <si>
    <t>HASSAN ALI</t>
  </si>
  <si>
    <t>ASHGAR ALI</t>
  </si>
  <si>
    <t>02-111212-277</t>
  </si>
  <si>
    <t>SAAD AHMED SHEIKH</t>
  </si>
  <si>
    <t>SULTAN AHMED SHAIKH</t>
  </si>
  <si>
    <t>02-111212-278</t>
  </si>
  <si>
    <t>KAINAT SHAHID</t>
  </si>
  <si>
    <t>SHAHID FEROZ</t>
  </si>
  <si>
    <t>02-111212-279</t>
  </si>
  <si>
    <t>AYESHA MALIK</t>
  </si>
  <si>
    <t>FALAK SHER GULSHAN</t>
  </si>
  <si>
    <t>02-111212-281</t>
  </si>
  <si>
    <t>SHAHZAD PATEL</t>
  </si>
  <si>
    <t>02-111212-282</t>
  </si>
  <si>
    <t>ABDULLAH AHMAD</t>
  </si>
  <si>
    <t>SYED TARIQ AHMAD</t>
  </si>
  <si>
    <t>02-111212-283</t>
  </si>
  <si>
    <t>ASHAR AHMED</t>
  </si>
  <si>
    <t>MUKARAM KABIR</t>
  </si>
  <si>
    <t>02-111212-284</t>
  </si>
  <si>
    <t>ANOOSHA</t>
  </si>
  <si>
    <t>02-111212-285</t>
  </si>
  <si>
    <t>HAMNA AFROZE</t>
  </si>
  <si>
    <t>ABDUL BASIT SHAIKH</t>
  </si>
  <si>
    <t>02-111212-286</t>
  </si>
  <si>
    <t>ZARAR ASIF</t>
  </si>
  <si>
    <t>02-111212-287</t>
  </si>
  <si>
    <t>02-111212-288</t>
  </si>
  <si>
    <t>MUHAMMAD EIDAN QURESHI</t>
  </si>
  <si>
    <t>ABDUL BASIR</t>
  </si>
  <si>
    <t>02-111212-289</t>
  </si>
  <si>
    <t>MUHAMMAD ANSAR</t>
  </si>
  <si>
    <t>02-111212-290</t>
  </si>
  <si>
    <t>BILAWAL ALI</t>
  </si>
  <si>
    <t>AYAZ ALI</t>
  </si>
  <si>
    <t>02-111212-291</t>
  </si>
  <si>
    <t>DEHAR FATIMA</t>
  </si>
  <si>
    <t>ALI AKBER</t>
  </si>
  <si>
    <t>02-111212-292</t>
  </si>
  <si>
    <t>AAMNA JAWAID KHAN</t>
  </si>
  <si>
    <t>JAWAID AKHTAR KHAN</t>
  </si>
  <si>
    <t>02-111212-293</t>
  </si>
  <si>
    <t>SAMAN YOUNUS</t>
  </si>
  <si>
    <t>02-111212-294</t>
  </si>
  <si>
    <t>MUHAMMAD HAMMAD AMEER</t>
  </si>
  <si>
    <t>AMEER DAD</t>
  </si>
  <si>
    <t>02-111212-295</t>
  </si>
  <si>
    <t>02-111212-296</t>
  </si>
  <si>
    <t>ZARRAR HUSSAIN</t>
  </si>
  <si>
    <t>TARIQ FAZAL</t>
  </si>
  <si>
    <t>02-111212-297</t>
  </si>
  <si>
    <t>MUHAMMAD AQEEL</t>
  </si>
  <si>
    <t>02-111212-298</t>
  </si>
  <si>
    <t>SYEDA NIDA ZEHRA RIZVI</t>
  </si>
  <si>
    <t>SYED AMJAD HUSSAIN RIZVI</t>
  </si>
  <si>
    <t>02-111212-299</t>
  </si>
  <si>
    <t>MOSFIRAH NAJAM QURAISHI</t>
  </si>
  <si>
    <t>NAJAMUL BARI QURAISHI</t>
  </si>
  <si>
    <t>02-111212-300</t>
  </si>
  <si>
    <t>TANWEER HUSSAIN</t>
  </si>
  <si>
    <t>02-111212-301</t>
  </si>
  <si>
    <t>02-111212-302</t>
  </si>
  <si>
    <t>RUBAB FATIMA</t>
  </si>
  <si>
    <t>ATTAULLAH SOOMRO</t>
  </si>
  <si>
    <t>02-111212-303</t>
  </si>
  <si>
    <t>ZORAIZ AHMED KHOKHAR</t>
  </si>
  <si>
    <t>RAEES AHMED KHOKHAR</t>
  </si>
  <si>
    <t>02-111212-305</t>
  </si>
  <si>
    <t>MUHAMMAD HAMZA SHAHID</t>
  </si>
  <si>
    <t>MUHAMMAD SHAHID PERVAIZ</t>
  </si>
  <si>
    <t>02-111212-306</t>
  </si>
  <si>
    <t>PARVAIZ AKHTAR</t>
  </si>
  <si>
    <t>02-111212-307</t>
  </si>
  <si>
    <t>UZAIR HAMEED</t>
  </si>
  <si>
    <t>02-111212-308</t>
  </si>
  <si>
    <t>ZEESHAN ALAM</t>
  </si>
  <si>
    <t>ALTAF ALAM</t>
  </si>
  <si>
    <t>02-111212-311</t>
  </si>
  <si>
    <t>AMNA AJAZ</t>
  </si>
  <si>
    <t>AJAZ MOHIUDDIN</t>
  </si>
  <si>
    <t>02-111212-312</t>
  </si>
  <si>
    <t>SYED SHAYAN ALI SABRI</t>
  </si>
  <si>
    <t>SYED SHOAIB ALI SABRI</t>
  </si>
  <si>
    <t>02-111212-313</t>
  </si>
  <si>
    <t>SYED MUHAMMAD FAIZ</t>
  </si>
  <si>
    <t>SYED MUHAMMAD NADEEM</t>
  </si>
  <si>
    <t>02-111212-314</t>
  </si>
  <si>
    <t>UMER FAROOQ QASIM</t>
  </si>
  <si>
    <t>MUHAMMAD FAROOQ QASIM</t>
  </si>
  <si>
    <t>02-111212-317</t>
  </si>
  <si>
    <t>MIRZA SAAD ALI BAIG</t>
  </si>
  <si>
    <t>MIRZA SHAFIQ ALI BAIG</t>
  </si>
  <si>
    <t>02-111212-318</t>
  </si>
  <si>
    <t>MUHAMMAD SHAMIM</t>
  </si>
  <si>
    <t>02-111212-319</t>
  </si>
  <si>
    <t>LAIBA AQEEL</t>
  </si>
  <si>
    <t>AQEEL AHMED</t>
  </si>
  <si>
    <t>03040214704</t>
  </si>
  <si>
    <t>02-111212-320</t>
  </si>
  <si>
    <t>TANIA</t>
  </si>
  <si>
    <t>02-111212-321</t>
  </si>
  <si>
    <t>KHAN MUHAMMAD</t>
  </si>
  <si>
    <t>02-111212-322</t>
  </si>
  <si>
    <t>KASHMALA JAWED TALOO</t>
  </si>
  <si>
    <t>MUHAMMAD JAWED ASHRAF</t>
  </si>
  <si>
    <t>02-111212-323</t>
  </si>
  <si>
    <t>SYED HASSAN IQBAL</t>
  </si>
  <si>
    <t>SYED NADEEM IQBAL</t>
  </si>
  <si>
    <t>02-111212-324</t>
  </si>
  <si>
    <t>MUHAMMAD EBAD TARIQ</t>
  </si>
  <si>
    <t>TARIQ ZAHEER</t>
  </si>
  <si>
    <t>02-111212-325</t>
  </si>
  <si>
    <t>SAWERA NAZ</t>
  </si>
  <si>
    <t>NIAZ AHMED</t>
  </si>
  <si>
    <t>02-111212-326</t>
  </si>
  <si>
    <t>02-111212-327</t>
  </si>
  <si>
    <t>ROMESSA AZIZ</t>
  </si>
  <si>
    <t>AZIZ UR REHMAN</t>
  </si>
  <si>
    <t>02-111212-328</t>
  </si>
  <si>
    <t>SAFA SAJID</t>
  </si>
  <si>
    <t>SAJID SIDIQ</t>
  </si>
  <si>
    <t>02-111212-329</t>
  </si>
  <si>
    <t>SHEIKH MUHAMMAD SAADULLAH MASOOD</t>
  </si>
  <si>
    <t>02-111212-331</t>
  </si>
  <si>
    <t>ARHAM FAYSAL GODIL</t>
  </si>
  <si>
    <t>MUHAMMAD FAYSAL GODIL</t>
  </si>
  <si>
    <t>02-111212-332</t>
  </si>
  <si>
    <t>AASMA TABASSUM</t>
  </si>
  <si>
    <t>02-111212-333</t>
  </si>
  <si>
    <t>02-111212-334</t>
  </si>
  <si>
    <t>MUHAMMAH IDREES</t>
  </si>
  <si>
    <t>02-111212-335</t>
  </si>
  <si>
    <t>MEHRUNISSA</t>
  </si>
  <si>
    <t>NOOR AKHTAR MEMON</t>
  </si>
  <si>
    <t>02-111212-336</t>
  </si>
  <si>
    <t>OMAIR SIDDIQUI</t>
  </si>
  <si>
    <t>MAJEED SIDDIQUI</t>
  </si>
  <si>
    <t>03040214721</t>
  </si>
  <si>
    <t>02-111212-337</t>
  </si>
  <si>
    <t>MUHAMMAD HAASAN</t>
  </si>
  <si>
    <t>GHULAM SARWAR</t>
  </si>
  <si>
    <t>02-111212-339</t>
  </si>
  <si>
    <t>OSAMA ANSAR BUTT</t>
  </si>
  <si>
    <t>ANSAR IQBAL</t>
  </si>
  <si>
    <t>02-111212-340</t>
  </si>
  <si>
    <t>SYED AASHIR HUSSAIN</t>
  </si>
  <si>
    <t>SYED AKHTAR HUSSAIN</t>
  </si>
  <si>
    <t>02-111212-341</t>
  </si>
  <si>
    <t>MUHAMMAD HASSAM KHAN</t>
  </si>
  <si>
    <t>MUHAMMAD HAIDER KHAN</t>
  </si>
  <si>
    <t>02-111212-342</t>
  </si>
  <si>
    <t>03040214727</t>
  </si>
  <si>
    <t>02-111212-344</t>
  </si>
  <si>
    <t>UMAIR AFZAL</t>
  </si>
  <si>
    <t>02-111212-345</t>
  </si>
  <si>
    <t>MOUZAM ALI</t>
  </si>
  <si>
    <t>SALEEM AHMED</t>
  </si>
  <si>
    <t>02-111212-346</t>
  </si>
  <si>
    <t>SHAHEER MOTEN</t>
  </si>
  <si>
    <t>JAWAID MOTEN</t>
  </si>
  <si>
    <t>02-111212-347</t>
  </si>
  <si>
    <t>WALI NAVEED</t>
  </si>
  <si>
    <t>MUHAMMAD NAVEED AKBAR MUGHAL</t>
  </si>
  <si>
    <t>02-111212-348</t>
  </si>
  <si>
    <t>RIZWAN</t>
  </si>
  <si>
    <t>02-111212-352</t>
  </si>
  <si>
    <t>FIOUNA KHAN</t>
  </si>
  <si>
    <t>KHALID ASHFAQ</t>
  </si>
  <si>
    <t>02-111212-353</t>
  </si>
  <si>
    <t>RAMEEN WASIM</t>
  </si>
  <si>
    <t>WASIM UL HAQ</t>
  </si>
  <si>
    <t>02-111212-354</t>
  </si>
  <si>
    <t>AHAD KHAN</t>
  </si>
  <si>
    <t>02-111212-355</t>
  </si>
  <si>
    <t>AMMAN FAROOQ</t>
  </si>
  <si>
    <t>02-111212-357</t>
  </si>
  <si>
    <t>AIZA AKRAM</t>
  </si>
  <si>
    <t>02-111212-359</t>
  </si>
  <si>
    <t>ZAINAB ZAFAR</t>
  </si>
  <si>
    <t>02-111212-361</t>
  </si>
  <si>
    <t>NOAM PERVEZ</t>
  </si>
  <si>
    <t>PERVEZ MASIH</t>
  </si>
  <si>
    <t>02-111212-362</t>
  </si>
  <si>
    <t>SHAZAIB RAZA ASKARI</t>
  </si>
  <si>
    <t>NAEEM AZHAR ASKARI</t>
  </si>
  <si>
    <t>02-111212-363</t>
  </si>
  <si>
    <t>WALEED AHMED SIDDIQUI</t>
  </si>
  <si>
    <t>RIZWAN AHMED SIDDIQI</t>
  </si>
  <si>
    <t>02-111212-364</t>
  </si>
  <si>
    <t>MUBASHRA ALI</t>
  </si>
  <si>
    <t>02-111212-365</t>
  </si>
  <si>
    <t>PALVASHA ALI</t>
  </si>
  <si>
    <t>02-111212-366</t>
  </si>
  <si>
    <t>MUHAMMAD MOIZ</t>
  </si>
  <si>
    <t>02-111212-367</t>
  </si>
  <si>
    <t>TABIA AYESHA</t>
  </si>
  <si>
    <t>SYED MUHAMMAD MUNEEM ANWAR</t>
  </si>
  <si>
    <t>02-111212-368</t>
  </si>
  <si>
    <t>MUSFIRAH SHERAZI</t>
  </si>
  <si>
    <t>ZAKA ULLAH SHAH</t>
  </si>
  <si>
    <t>02-111212-369</t>
  </si>
  <si>
    <t>BUSHRA YOUNUS</t>
  </si>
  <si>
    <t>MYOUNUS</t>
  </si>
  <si>
    <t>02-111212-370</t>
  </si>
  <si>
    <t>INTIZAR HUSSAIN</t>
  </si>
  <si>
    <t>JAFAR ALI</t>
  </si>
  <si>
    <t>02-111212-371</t>
  </si>
  <si>
    <t>ALIZA UMER</t>
  </si>
  <si>
    <t>03040214756</t>
  </si>
  <si>
    <t>02-111212-372</t>
  </si>
  <si>
    <t>MUBASHIRAH DILAWER</t>
  </si>
  <si>
    <t>DILAWER IQBAL</t>
  </si>
  <si>
    <t>02-111212-373</t>
  </si>
  <si>
    <t>SIDRA IRSHAD</t>
  </si>
  <si>
    <t>02-111212-374</t>
  </si>
  <si>
    <t>KINZA MUHAMMAD AKHTAR</t>
  </si>
  <si>
    <t>MUHAMMAD AKHTAR</t>
  </si>
  <si>
    <t>02-111212-376</t>
  </si>
  <si>
    <t>SABIHA ARSALAN</t>
  </si>
  <si>
    <t>SYED ALI ARSALAN ZAIDI</t>
  </si>
  <si>
    <t>02-111212-377</t>
  </si>
  <si>
    <t>HAFIZ MUHAMMAD HASAN ALEEM</t>
  </si>
  <si>
    <t>MUHAMMAD ALEEM</t>
  </si>
  <si>
    <t>02-111212-378</t>
  </si>
  <si>
    <t>ARIBA KHAN</t>
  </si>
  <si>
    <t>ABDUL NAIM KHAN</t>
  </si>
  <si>
    <t>02-111212-379</t>
  </si>
  <si>
    <t>KOMAL YASIR</t>
  </si>
  <si>
    <t>MUHAMMAD YASIR</t>
  </si>
  <si>
    <t>02-111212-389</t>
  </si>
  <si>
    <t>FARYAL GOHAR</t>
  </si>
  <si>
    <t>02-111212-380</t>
  </si>
  <si>
    <t>HAFSAH TARIQ</t>
  </si>
  <si>
    <t>02-111212-381</t>
  </si>
  <si>
    <t>MUHAMMAD KHIZAR HAROON</t>
  </si>
  <si>
    <t>02-111212-382</t>
  </si>
  <si>
    <t>MUQADDAS NOOR</t>
  </si>
  <si>
    <t>02-111212-383</t>
  </si>
  <si>
    <t>02-111212-385</t>
  </si>
  <si>
    <t>MUHAMMAD ZAHEER SHAHZAD</t>
  </si>
  <si>
    <t>02-111212-386</t>
  </si>
  <si>
    <t>MOMIN AHMED</t>
  </si>
  <si>
    <t>02-111212-390</t>
  </si>
  <si>
    <t>SAAD BAIG</t>
  </si>
  <si>
    <t>MIRZA NADEEM BAIG</t>
  </si>
  <si>
    <t>02-111212-391</t>
  </si>
  <si>
    <t>ABDULLAH BIN UBAID</t>
  </si>
  <si>
    <t>02-111212-387</t>
  </si>
  <si>
    <t>SABA SABIR</t>
  </si>
  <si>
    <t>NAZIM ALI SHAH</t>
  </si>
  <si>
    <t>MUHAMMAD REHAN</t>
  </si>
  <si>
    <t>02-112212-001</t>
  </si>
  <si>
    <t>SYED WAJIH RAZA NAQVI</t>
  </si>
  <si>
    <t>SYED MOHSIN RAZA NAQVI</t>
  </si>
  <si>
    <t>02-112212-002</t>
  </si>
  <si>
    <t>ADIL ASLAM UMED ALI</t>
  </si>
  <si>
    <t>ASLAM UMED ALI</t>
  </si>
  <si>
    <t>02-112212-003</t>
  </si>
  <si>
    <t>TOOBA JAWAID</t>
  </si>
  <si>
    <t>MUHAMMAD JAWAID</t>
  </si>
  <si>
    <t>02-112212-005</t>
  </si>
  <si>
    <t>IQRA SALEEM</t>
  </si>
  <si>
    <t>02-112212-006</t>
  </si>
  <si>
    <t>AISHA SIDDIQUI</t>
  </si>
  <si>
    <t>FAHEEM AHMED SIDDIQUI</t>
  </si>
  <si>
    <t>02-112212-007</t>
  </si>
  <si>
    <t>ASHIQA SULTAN</t>
  </si>
  <si>
    <t>02-112212-008</t>
  </si>
  <si>
    <t>AEMAN IMRAN AHMED</t>
  </si>
  <si>
    <t>02-112212-009</t>
  </si>
  <si>
    <t>YASHFA RIZWAN</t>
  </si>
  <si>
    <t>02-112212-010</t>
  </si>
  <si>
    <t>MARIA ALI</t>
  </si>
  <si>
    <t>MOHAMMAD ALI GOPANG</t>
  </si>
  <si>
    <t>02-112212-011</t>
  </si>
  <si>
    <t>HAMZA TARIQ</t>
  </si>
  <si>
    <t>02-112212-012</t>
  </si>
  <si>
    <t>FAISAL ALTAF</t>
  </si>
  <si>
    <t>02-112212-013</t>
  </si>
  <si>
    <t>RANA MUHAMMAD MUZZAMIL</t>
  </si>
  <si>
    <t>02-112212-014</t>
  </si>
  <si>
    <t>MARIUM SHAHID</t>
  </si>
  <si>
    <t>RANA MUHAMMAD SHAHID NADEEM</t>
  </si>
  <si>
    <t>02-112212-015</t>
  </si>
  <si>
    <t>MAHNOOR FEROZ</t>
  </si>
  <si>
    <t>MUHAMMAD FEROZ AHEMD</t>
  </si>
  <si>
    <t>02-112212-016</t>
  </si>
  <si>
    <t>MOMINA KHALID</t>
  </si>
  <si>
    <t>KHALID MIRZA YOUSUF MIRZA</t>
  </si>
  <si>
    <t>02-112212-017</t>
  </si>
  <si>
    <t>MUHAMMAD WAQAS</t>
  </si>
  <si>
    <t>02-112212-018</t>
  </si>
  <si>
    <t>LAIBA MUNAWAR</t>
  </si>
  <si>
    <t>MUHAMMAD MUNAWAR</t>
  </si>
  <si>
    <t>02-112212-019</t>
  </si>
  <si>
    <t>AREESHA</t>
  </si>
  <si>
    <t>HAJAN ALI SOOMRO</t>
  </si>
  <si>
    <t>02-112212-020</t>
  </si>
  <si>
    <t>MUHAMMAD FAAIZ SIDDIQUI</t>
  </si>
  <si>
    <t>MUHAMMAD NAVED SIDDIQUI</t>
  </si>
  <si>
    <t>02-112212-021</t>
  </si>
  <si>
    <t>MUHAMMAD ANAS IMRAN</t>
  </si>
  <si>
    <t>IMRAN NAZEER</t>
  </si>
  <si>
    <t>02-112212-022</t>
  </si>
  <si>
    <t>ALI NASIR</t>
  </si>
  <si>
    <t>02-112212-023</t>
  </si>
  <si>
    <t>AYESHA SHAHID</t>
  </si>
  <si>
    <t>02-112212-024</t>
  </si>
  <si>
    <t>MUHAMMAD SAMEER</t>
  </si>
  <si>
    <t>02-112212-025</t>
  </si>
  <si>
    <t>SARA ASLAM</t>
  </si>
  <si>
    <t>ASLAM FAZAL</t>
  </si>
  <si>
    <t>02-112212-026</t>
  </si>
  <si>
    <t>KHIZIR AHMED</t>
  </si>
  <si>
    <t>KHURSHID AHMED</t>
  </si>
  <si>
    <t>02-112212-027</t>
  </si>
  <si>
    <t>MUHAMMAD KHUZAIMAH</t>
  </si>
  <si>
    <t>MUHAMMAD NADEEM IQBAL</t>
  </si>
  <si>
    <t>02-112212-030</t>
  </si>
  <si>
    <t>SUMMAIYA FAISAL</t>
  </si>
  <si>
    <t>FAISAL GHANI</t>
  </si>
  <si>
    <t>02-112212-031</t>
  </si>
  <si>
    <t>SAMEER ALI</t>
  </si>
  <si>
    <t>SHAHBAZ ALI</t>
  </si>
  <si>
    <t>02-112212-032</t>
  </si>
  <si>
    <t>02-112212-033</t>
  </si>
  <si>
    <t>JAWED ABDUL GHANI</t>
  </si>
  <si>
    <t>02-112212-035</t>
  </si>
  <si>
    <t>MUHAMMAD HASSAN SHAMS</t>
  </si>
  <si>
    <t>02-112212-036</t>
  </si>
  <si>
    <t>ANS NAEEM</t>
  </si>
  <si>
    <t>SHEIKH MUHAMMAD NAEEM</t>
  </si>
  <si>
    <t>02-112212-037</t>
  </si>
  <si>
    <t>SYED NASR HUSSAIN</t>
  </si>
  <si>
    <t>02-112212-038</t>
  </si>
  <si>
    <t>MUHAMMAD UZAIR OMER</t>
  </si>
  <si>
    <t>OMER FAROOQ</t>
  </si>
  <si>
    <t>02-112212-039</t>
  </si>
  <si>
    <t>MUHAMMAD HUMAID QURESHI</t>
  </si>
  <si>
    <t>MUHAMMAD IBRAHIM QURESHI</t>
  </si>
  <si>
    <t>02-112212-040</t>
  </si>
  <si>
    <t>ALEENA SARWAR</t>
  </si>
  <si>
    <t>SARWAR KHAN</t>
  </si>
  <si>
    <t>02-112212-041</t>
  </si>
  <si>
    <t>HIRA KHALID</t>
  </si>
  <si>
    <t>KHALID</t>
  </si>
  <si>
    <t>02-112212-043</t>
  </si>
  <si>
    <t>LAIBA FATIMA</t>
  </si>
  <si>
    <t>SHAH MOIN UD DIN QADRI</t>
  </si>
  <si>
    <t>02-112212-044</t>
  </si>
  <si>
    <t>ANOUSHA IFTIKHAR</t>
  </si>
  <si>
    <t>MUHHAMAD IFTIKHAR</t>
  </si>
  <si>
    <t>02-112212-045</t>
  </si>
  <si>
    <t>MUHAMMAD SHOAIB KHAN</t>
  </si>
  <si>
    <t>SHAKEEL NAWAZ</t>
  </si>
  <si>
    <t>02-112212-046</t>
  </si>
  <si>
    <t>NOORULISLAM</t>
  </si>
  <si>
    <t>02-112212-047</t>
  </si>
  <si>
    <t>MUHAMMAD HASEEB</t>
  </si>
  <si>
    <t>02-112212-049</t>
  </si>
  <si>
    <t>ZAIN UL ABAD</t>
  </si>
  <si>
    <t>AMJAD MEHDI</t>
  </si>
  <si>
    <t>02-112212-050</t>
  </si>
  <si>
    <t>MUHAMMAD SARIM</t>
  </si>
  <si>
    <t>02-112212-051</t>
  </si>
  <si>
    <t>MUHAMMAD SARIM MOTIWALA</t>
  </si>
  <si>
    <t>MUHAMMAD SABIR MOTIWALA</t>
  </si>
  <si>
    <t>02-112212-052</t>
  </si>
  <si>
    <t>MASOOMA ZEHRA</t>
  </si>
  <si>
    <t>NAJAM UL HASSAN</t>
  </si>
  <si>
    <t>02-112212-053</t>
  </si>
  <si>
    <t>SAMEER YUSUF KHALID</t>
  </si>
  <si>
    <t>KHALID YUSUF</t>
  </si>
  <si>
    <t>02-112212-054</t>
  </si>
  <si>
    <t>FAHAD HUSSAIN</t>
  </si>
  <si>
    <t>SALMAN RAHAT</t>
  </si>
  <si>
    <t>02-112212-055</t>
  </si>
  <si>
    <t>MUHAMMAD ANAS RAZA</t>
  </si>
  <si>
    <t>TASAWAR HUSSAIN</t>
  </si>
  <si>
    <t>02-112212-056</t>
  </si>
  <si>
    <t>MUHAMMAD TALHA</t>
  </si>
  <si>
    <t>02-112212-057</t>
  </si>
  <si>
    <t>ZAINAB KHOSO</t>
  </si>
  <si>
    <t>02-112212-058</t>
  </si>
  <si>
    <t>HIBA ASHRAF</t>
  </si>
  <si>
    <t>02-112212-059</t>
  </si>
  <si>
    <t>KULSOOM RIAZ</t>
  </si>
  <si>
    <t>02-112212-060</t>
  </si>
  <si>
    <t>AREEHA ANWAR</t>
  </si>
  <si>
    <t>02-112212-061</t>
  </si>
  <si>
    <t>SIDRA</t>
  </si>
  <si>
    <t>02-112212-062</t>
  </si>
  <si>
    <t>MUHAMMAD BILAL JAVED</t>
  </si>
  <si>
    <t>02-112212-064</t>
  </si>
  <si>
    <t>HABIBULLAH KHAN</t>
  </si>
  <si>
    <t>02-112212-065</t>
  </si>
  <si>
    <t>MUHAMMAD NOUMAN</t>
  </si>
  <si>
    <t>IMDAD HUSSAIN</t>
  </si>
  <si>
    <t>02-112212-066</t>
  </si>
  <si>
    <t>SHAHID RASOOL</t>
  </si>
  <si>
    <t>02-112212-067</t>
  </si>
  <si>
    <t>SYEDA DURIYA SHAHID</t>
  </si>
  <si>
    <t>SYED SHAHID HUSSAIN</t>
  </si>
  <si>
    <t>02-112212-068</t>
  </si>
  <si>
    <t>HUSSAIN ABBAS</t>
  </si>
  <si>
    <t>02-112212-069</t>
  </si>
  <si>
    <t>AQSA BHUTTO</t>
  </si>
  <si>
    <t>ALI ASGHAR BHUTTO</t>
  </si>
  <si>
    <t>02-112212-070</t>
  </si>
  <si>
    <t>AMMAR</t>
  </si>
  <si>
    <t>02-112212-071</t>
  </si>
  <si>
    <t>ABDULLAH SHARIQ</t>
  </si>
  <si>
    <t>SHARIQ ALVI</t>
  </si>
  <si>
    <t>02-112212-072</t>
  </si>
  <si>
    <t>M SHAHZOOB KHAN</t>
  </si>
  <si>
    <t>02-112212-073</t>
  </si>
  <si>
    <t>RIMSHA NAWAZ</t>
  </si>
  <si>
    <t>HAQ NAWAZ</t>
  </si>
  <si>
    <t>02-112212-074</t>
  </si>
  <si>
    <t>ASMA YOUSAF</t>
  </si>
  <si>
    <t>MUHAMMAD YOUSAF</t>
  </si>
  <si>
    <t>02-112212-075</t>
  </si>
  <si>
    <t>02-112212-076</t>
  </si>
  <si>
    <t>ZAFAR ALI KHAN</t>
  </si>
  <si>
    <t>SHOUKAT ALI KHAN</t>
  </si>
  <si>
    <t>02-112212-077</t>
  </si>
  <si>
    <t>AMIN MOHAMMAD</t>
  </si>
  <si>
    <t>02-112212-078</t>
  </si>
  <si>
    <t>SYED ZAFAR HUSSAIN</t>
  </si>
  <si>
    <t>02-112212-079</t>
  </si>
  <si>
    <t>MUHAMMAD BASHIER</t>
  </si>
  <si>
    <t>02-112212-080</t>
  </si>
  <si>
    <t>MANAL FATIMA</t>
  </si>
  <si>
    <t>ARSHED CHOHAN</t>
  </si>
  <si>
    <t>02-112212-082</t>
  </si>
  <si>
    <t>ALI AMAN</t>
  </si>
  <si>
    <t>JAWED ALI</t>
  </si>
  <si>
    <t>02-112212-083</t>
  </si>
  <si>
    <t>TAYABA</t>
  </si>
  <si>
    <t>MUHAMMAD SALEEM CHOTTANI</t>
  </si>
  <si>
    <t>02-112212-084</t>
  </si>
  <si>
    <t>MUNEEB ALI</t>
  </si>
  <si>
    <t>02-112212-085</t>
  </si>
  <si>
    <t>MUHAMMAD HUZAIFA NAEEM</t>
  </si>
  <si>
    <t>02-112212-086</t>
  </si>
  <si>
    <t>KINZA SOHAIL</t>
  </si>
  <si>
    <t>MUHAMMAD SOHAIL AWAN</t>
  </si>
  <si>
    <t>02-112212-087</t>
  </si>
  <si>
    <t>SIDRA SANIA AKRAM</t>
  </si>
  <si>
    <t>02-112212-088</t>
  </si>
  <si>
    <t>MUZAFFAR MEHBOOB WALI MUHAMMAD</t>
  </si>
  <si>
    <t>02-112212-089</t>
  </si>
  <si>
    <t>AMNA AKBAR</t>
  </si>
  <si>
    <t>AKBAR</t>
  </si>
  <si>
    <t>02-112212-090</t>
  </si>
  <si>
    <t>MUHAMMAD MUSTUFA TARIQ</t>
  </si>
  <si>
    <t>TARIQ SHAFIQ</t>
  </si>
  <si>
    <t>02-112212-091</t>
  </si>
  <si>
    <t>HAMZA SARWAR</t>
  </si>
  <si>
    <t>02-112212-092</t>
  </si>
  <si>
    <t>RADHIKA</t>
  </si>
  <si>
    <t>PARKASH</t>
  </si>
  <si>
    <t>02-112212-093</t>
  </si>
  <si>
    <t>BILAL MEHBOOB</t>
  </si>
  <si>
    <t>MEHBOOB ALI</t>
  </si>
  <si>
    <t>02-112212-094</t>
  </si>
  <si>
    <t>SAADIA AKRAM</t>
  </si>
  <si>
    <t>02-112212-095</t>
  </si>
  <si>
    <t>02-112212-096</t>
  </si>
  <si>
    <t>ALINA REHMAN</t>
  </si>
  <si>
    <t>RAJA REHMAN AKHTAR</t>
  </si>
  <si>
    <t>02-112212-097</t>
  </si>
  <si>
    <t>WAHAJ ZAMIR</t>
  </si>
  <si>
    <t>ZAMIR UD DIN</t>
  </si>
  <si>
    <t>02-112212-098</t>
  </si>
  <si>
    <t>AREEBA ZAWAR</t>
  </si>
  <si>
    <t>ZAWAR HUSSIAN</t>
  </si>
  <si>
    <t>02-112212-099</t>
  </si>
  <si>
    <t>SYEDA ZEHRA KAZIM NAQVI</t>
  </si>
  <si>
    <t>SYED KAZIM ALI NAQVI</t>
  </si>
  <si>
    <t>02-112212-100</t>
  </si>
  <si>
    <t>MUHAMMAD WASIF GHOURI</t>
  </si>
  <si>
    <t>MUHAMMAD ABID GHOURI</t>
  </si>
  <si>
    <t>02-112212-101</t>
  </si>
  <si>
    <t>MUHAMMAD UBAID</t>
  </si>
  <si>
    <t>02-112212-102</t>
  </si>
  <si>
    <t>02-112212-103</t>
  </si>
  <si>
    <t>MUHAMMAD SAMI KHAN</t>
  </si>
  <si>
    <t>HIDAYAT ULLAH</t>
  </si>
  <si>
    <t>02-112212-104</t>
  </si>
  <si>
    <t>ARHUM MEHMOOD</t>
  </si>
  <si>
    <t>MEHMOOD RAZZAK</t>
  </si>
  <si>
    <t>03432044508</t>
  </si>
  <si>
    <t>02-112212-105</t>
  </si>
  <si>
    <t>MUHAMMAD AZHAN BAIG</t>
  </si>
  <si>
    <t>MUHAMMAD ISHTIAQ BAIG</t>
  </si>
  <si>
    <t>03432044509</t>
  </si>
  <si>
    <t>02-112212-106</t>
  </si>
  <si>
    <t>MUHAMMAD AHTISHAM</t>
  </si>
  <si>
    <t>02-112212-107</t>
  </si>
  <si>
    <t>MUHAMMAD MAAZ</t>
  </si>
  <si>
    <t>MUHAMMAD SABIR ALI</t>
  </si>
  <si>
    <t>02-112212-109</t>
  </si>
  <si>
    <t>SAHIB SABA QURESHI</t>
  </si>
  <si>
    <t>MUSHTAQUE QURESHI</t>
  </si>
  <si>
    <t>02-112212-110</t>
  </si>
  <si>
    <t>HASAN SHAHID KHAN</t>
  </si>
  <si>
    <t>02-112212-111</t>
  </si>
  <si>
    <t>02-112212-113</t>
  </si>
  <si>
    <t>MUHAMMAD IBAD</t>
  </si>
  <si>
    <t>MUHAMMAD KHATEEB</t>
  </si>
  <si>
    <t>02-112212-114</t>
  </si>
  <si>
    <t>LUKSH AHUJA</t>
  </si>
  <si>
    <t>RATAN LAL AHUJA</t>
  </si>
  <si>
    <t>02-112212-115</t>
  </si>
  <si>
    <t>ABDUL NAFAY</t>
  </si>
  <si>
    <t>MANSOOR FIYYAZ</t>
  </si>
  <si>
    <t>02-112212-116</t>
  </si>
  <si>
    <t>02-112212-118</t>
  </si>
  <si>
    <t>SYED MUHAMMAD ARSAL ABBAS</t>
  </si>
  <si>
    <t>SYED KHURSHEED ABBAS</t>
  </si>
  <si>
    <t>02-112212-119</t>
  </si>
  <si>
    <t>MUHAMMAD HAZIQ</t>
  </si>
  <si>
    <t>SHER MUHAMMAD</t>
  </si>
  <si>
    <t>02-116212-001</t>
  </si>
  <si>
    <t>AYESHA IQBAL</t>
  </si>
  <si>
    <t>02-116212-002</t>
  </si>
  <si>
    <t>SYEDA ALIZA SHAH</t>
  </si>
  <si>
    <t>SYED ALI RAZA</t>
  </si>
  <si>
    <t>02-116212-003</t>
  </si>
  <si>
    <t>MUHAMMAD AFTAB</t>
  </si>
  <si>
    <t>MUHAMMAD EJAZ</t>
  </si>
  <si>
    <t>02-116212-007</t>
  </si>
  <si>
    <t>ABDUL GHAFFAR KHAN</t>
  </si>
  <si>
    <t>JUNAID AHMED</t>
  </si>
  <si>
    <t>02-116212-008</t>
  </si>
  <si>
    <t>MUHAMMAD ZEESHAN SIDDIQUI</t>
  </si>
  <si>
    <t>02-116212-009</t>
  </si>
  <si>
    <t>RAFIA NADEEM</t>
  </si>
  <si>
    <t>SYED NADEEM AHMAD</t>
  </si>
  <si>
    <t>02-116212-010</t>
  </si>
  <si>
    <t>FARIHA</t>
  </si>
  <si>
    <t>IMRAN SAEED</t>
  </si>
  <si>
    <t>02-116212-011</t>
  </si>
  <si>
    <t>SYED MUHAMMAD MESUM</t>
  </si>
  <si>
    <t>MUHAMMAD JAMAL</t>
  </si>
  <si>
    <t>02-116212-012</t>
  </si>
  <si>
    <t>ZAIN AKRAM</t>
  </si>
  <si>
    <t>02-116212-013</t>
  </si>
  <si>
    <t>02-116212-014</t>
  </si>
  <si>
    <t>ALISHABAH SALMAN</t>
  </si>
  <si>
    <t>SALMAN MURAD</t>
  </si>
  <si>
    <t>02-116212-015</t>
  </si>
  <si>
    <t>MOAZZUM AHMED</t>
  </si>
  <si>
    <t>02-116212-016</t>
  </si>
  <si>
    <t>BIBI MARIUM</t>
  </si>
  <si>
    <t>MUHAMMAD ZAHID MEMON</t>
  </si>
  <si>
    <t>02-116212-017</t>
  </si>
  <si>
    <t>SYEDA FATIMA BATOOL HUSSAINI</t>
  </si>
  <si>
    <t>SYED SIDDIQ HUSSAINI</t>
  </si>
  <si>
    <t>02-116212-018</t>
  </si>
  <si>
    <t>TABINA SAJID</t>
  </si>
  <si>
    <t>02-116212-019</t>
  </si>
  <si>
    <t>MUHAMMAD SHAFAY PARACHA</t>
  </si>
  <si>
    <t>SHAMS UDDIN PARACHA</t>
  </si>
  <si>
    <t>02-116212-021</t>
  </si>
  <si>
    <t>SYED MUHAMMAD KAZIM RAZA</t>
  </si>
  <si>
    <t>SYED AHMED RAZA</t>
  </si>
  <si>
    <t>02-116212-022</t>
  </si>
  <si>
    <t>MUHAMMAD UMAR JIVA</t>
  </si>
  <si>
    <t>02-116212-023</t>
  </si>
  <si>
    <t>ZINNIRAH USMAN</t>
  </si>
  <si>
    <t>02-116212-024</t>
  </si>
  <si>
    <t>SHAFIQ REHMAN MEMON</t>
  </si>
  <si>
    <t>AMNA SHABBIR</t>
  </si>
  <si>
    <t>HUZAIFA AHMED</t>
  </si>
  <si>
    <t>SHAHID IQBAL</t>
  </si>
  <si>
    <t>JAWAD AHMED</t>
  </si>
  <si>
    <t>SHAMSHER ALI</t>
  </si>
  <si>
    <t>ZAFAR KHAN</t>
  </si>
  <si>
    <t>ASAD ALI</t>
  </si>
  <si>
    <t>MUHAMMAD TAYYAB</t>
  </si>
  <si>
    <t>TAHIR AHMED</t>
  </si>
  <si>
    <t>SARFARAZ HUSSAIN</t>
  </si>
  <si>
    <t>HAMZA AHMED</t>
  </si>
  <si>
    <t>MUHAMMAD AZEEM</t>
  </si>
  <si>
    <t>ZAFAR ALI</t>
  </si>
  <si>
    <t>ZUBAIR AHMED</t>
  </si>
  <si>
    <t>ABID HUSSAIN</t>
  </si>
  <si>
    <t>MUHAMMAD SHAYAN</t>
  </si>
  <si>
    <t>AREEJ ASIF</t>
  </si>
  <si>
    <t>NIAZ AHMED KHAN</t>
  </si>
  <si>
    <t>MUNIR AHMED</t>
  </si>
  <si>
    <t>AHSAN ALI</t>
  </si>
  <si>
    <t>ZAIN UL ABDIN</t>
  </si>
  <si>
    <t>MEHBOOB AHMED</t>
  </si>
  <si>
    <t>MUHAMMAD NASEER</t>
  </si>
  <si>
    <t>JAVED HUSSAIN</t>
  </si>
  <si>
    <t>AHMED HUSSAIN</t>
  </si>
  <si>
    <t>MUHAMMAD YOUSUF KHAN</t>
  </si>
  <si>
    <t>Gazette Notificaton</t>
  </si>
  <si>
    <t>IRFAN AHMED</t>
  </si>
  <si>
    <t>02-103242-001</t>
  </si>
  <si>
    <t>ANAS MUDDASSIR</t>
  </si>
  <si>
    <t>MUDDASSIR YOUNUS</t>
  </si>
  <si>
    <t>02-103242-002</t>
  </si>
  <si>
    <t>02-103242-003</t>
  </si>
  <si>
    <t>HIRA NADEEM BHANGDA</t>
  </si>
  <si>
    <t>MUHAMMAD NADEEM BHANGDA</t>
  </si>
  <si>
    <t>02-103242-004</t>
  </si>
  <si>
    <t>MIRZA MOHSIN BAIG</t>
  </si>
  <si>
    <t>FAHEEM NAWAZ</t>
  </si>
  <si>
    <t>02-103242-005</t>
  </si>
  <si>
    <t>MUHAMMAD AKRAN KHAN</t>
  </si>
  <si>
    <t>02-103242-006</t>
  </si>
  <si>
    <t>RAMSHA REHMAN</t>
  </si>
  <si>
    <t>SHEIKH FARRUKH REHMAN</t>
  </si>
  <si>
    <t>02-103242-008</t>
  </si>
  <si>
    <t>SHARIA</t>
  </si>
  <si>
    <t>02-103242-009</t>
  </si>
  <si>
    <t>SUMAIYA FAWAD KHAN</t>
  </si>
  <si>
    <t>FAWAD SAEED KHAN</t>
  </si>
  <si>
    <t>02-103242-010</t>
  </si>
  <si>
    <t>SYEDA HABIBA ALI</t>
  </si>
  <si>
    <t>SYED ADNAN ALI</t>
  </si>
  <si>
    <t>02-103242-012</t>
  </si>
  <si>
    <t>IMRAN AKRAM</t>
  </si>
  <si>
    <r>
      <t>Bahria University</t>
    </r>
    <r>
      <rPr>
        <b/>
        <u/>
        <sz val="14"/>
        <color indexed="59"/>
        <rFont val="Arial"/>
        <family val="2"/>
      </rPr>
      <t xml:space="preserve"> - Karachi Campus</t>
    </r>
  </si>
  <si>
    <t>Reg #</t>
  </si>
  <si>
    <t>02-121242-015</t>
  </si>
  <si>
    <t>MUHAMMAD FURQAN SHEIKH</t>
  </si>
  <si>
    <t>KAMRAN ISHAQUE SHEIKH</t>
  </si>
  <si>
    <t>0335-3921304</t>
  </si>
  <si>
    <t>02-321242-001</t>
  </si>
  <si>
    <t>ANIHA NAZAR</t>
  </si>
  <si>
    <t>0335-3921306</t>
  </si>
  <si>
    <t>02-321242-002</t>
  </si>
  <si>
    <t>MIRZA MUHAMMAD RIZWAN RAZA</t>
  </si>
  <si>
    <t>MIRZA MUHAMMAD FAREED</t>
  </si>
  <si>
    <t>0335-3921307</t>
  </si>
  <si>
    <t>02-321242-003</t>
  </si>
  <si>
    <t>MUHAMMAD USMAN DAR</t>
  </si>
  <si>
    <t>ZAHEER AHMED DAR</t>
  </si>
  <si>
    <t>0335-3921309</t>
  </si>
  <si>
    <t>02-321242-004</t>
  </si>
  <si>
    <t>SYED SHAH ZIA UL HAQ</t>
  </si>
  <si>
    <t>SYED SHAH ABUL FAZAL</t>
  </si>
  <si>
    <t>0335-3921310</t>
  </si>
  <si>
    <t>02-321242-005</t>
  </si>
  <si>
    <t>SYED MUHAMMAD ZAIN ABBAS NAQVI</t>
  </si>
  <si>
    <t>SYED MUHAMMAD ALI ABBAS NAQVI</t>
  </si>
  <si>
    <t>0335-3921311</t>
  </si>
  <si>
    <t>02-321242-006</t>
  </si>
  <si>
    <t>JUNAID ALI SHAH</t>
  </si>
  <si>
    <t>MUHAMMAD ALI SHAH</t>
  </si>
  <si>
    <t>0335-3921312</t>
  </si>
  <si>
    <t>02-321242-007</t>
  </si>
  <si>
    <t>MAYA DAR MUNEEB</t>
  </si>
  <si>
    <t>MUHAMMAD ABDUL MUNEEB</t>
  </si>
  <si>
    <t>0335-3921313</t>
  </si>
  <si>
    <t>02-321242-009</t>
  </si>
  <si>
    <t>AMNA RAZAQ</t>
  </si>
  <si>
    <t>ABDUL RAZAQ</t>
  </si>
  <si>
    <t>0335-3921315</t>
  </si>
  <si>
    <t>02-321242-010</t>
  </si>
  <si>
    <t>ASMA BIBI</t>
  </si>
  <si>
    <t>MIRZA YOUNAS BAIG</t>
  </si>
  <si>
    <t>0335-3921317</t>
  </si>
  <si>
    <t>02-321242-011</t>
  </si>
  <si>
    <t>RUTBA ANSARI</t>
  </si>
  <si>
    <t>AMIR BARKAT ANSARI</t>
  </si>
  <si>
    <t>0335-3921318</t>
  </si>
  <si>
    <t>02-321242-012</t>
  </si>
  <si>
    <t>FAIZAN AHMED</t>
  </si>
  <si>
    <t>0335-3921319</t>
  </si>
  <si>
    <t>02-321242-013</t>
  </si>
  <si>
    <t>RAMSHA AMIR</t>
  </si>
  <si>
    <t>AMIR RASHEED KHAN</t>
  </si>
  <si>
    <t>0335-3921322</t>
  </si>
  <si>
    <t>02-321242-014</t>
  </si>
  <si>
    <t>JAVERIA RIAZ</t>
  </si>
  <si>
    <t>RIAZ AHMED KHAN</t>
  </si>
  <si>
    <t>0335-3921326</t>
  </si>
  <si>
    <t>02-321242-016</t>
  </si>
  <si>
    <t>FAJAR SALEEM</t>
  </si>
  <si>
    <t>02-321242-017</t>
  </si>
  <si>
    <t>ATIQA FATIMA</t>
  </si>
  <si>
    <t>02-321242-018</t>
  </si>
  <si>
    <t>AQIB RAFIQUE</t>
  </si>
  <si>
    <t>02-321242-019</t>
  </si>
  <si>
    <t>IQRA NAZEER</t>
  </si>
  <si>
    <t>02-321242-020</t>
  </si>
  <si>
    <t>MUHAMMAD SADAN KHAN</t>
  </si>
  <si>
    <t>MURSALEEN HUSSAIN KHAN</t>
  </si>
  <si>
    <t>02-321242-021</t>
  </si>
  <si>
    <t>MARIAM</t>
  </si>
  <si>
    <t>02-321242-023</t>
  </si>
  <si>
    <t>LAIBA AYYAZ AFGHAN</t>
  </si>
  <si>
    <t>MUHAMMAD AYYAZ AFGHAN</t>
  </si>
  <si>
    <t>02-321242-024</t>
  </si>
  <si>
    <t>TUALEAH BINT E KHALID</t>
  </si>
  <si>
    <t>KHALID BIN YOUSUF</t>
  </si>
  <si>
    <t>02-321242-025</t>
  </si>
  <si>
    <t>MUHAMMAD NAZIR</t>
  </si>
  <si>
    <t>02-321242-026</t>
  </si>
  <si>
    <t>ANEEQA JAWAD MOOSANI</t>
  </si>
  <si>
    <t>JAWAD YOUSUF MOOSANI</t>
  </si>
  <si>
    <t>02-321242-027</t>
  </si>
  <si>
    <t>MAHEEN</t>
  </si>
  <si>
    <t>02-321242-028</t>
  </si>
  <si>
    <t>AREESHA NIRBAN</t>
  </si>
  <si>
    <t>MUHAMMAD ARIF NIRBAN</t>
  </si>
  <si>
    <t>02-321242-029</t>
  </si>
  <si>
    <t>AISHA ASLAM</t>
  </si>
  <si>
    <t>MUHAMMAD ASLAM TAI</t>
  </si>
  <si>
    <t>02-321242-030</t>
  </si>
  <si>
    <t>HAMZA ELLAHI</t>
  </si>
  <si>
    <t>FAZAL ELLAHI</t>
  </si>
  <si>
    <t>02-321242-032</t>
  </si>
  <si>
    <t>ALI ISHTIAQ</t>
  </si>
  <si>
    <t>MUHAMMAD ISHTIAQ</t>
  </si>
  <si>
    <t>02-321242-033</t>
  </si>
  <si>
    <t>ALISHBA KHALID</t>
  </si>
  <si>
    <t>KHALID NISAR</t>
  </si>
  <si>
    <t>02-321242-034</t>
  </si>
  <si>
    <t>02-321242-036</t>
  </si>
  <si>
    <t>AISHA</t>
  </si>
  <si>
    <t>02-321242-037</t>
  </si>
  <si>
    <t>JANITA</t>
  </si>
  <si>
    <t>KAMRAN SAEED</t>
  </si>
  <si>
    <t>02-321242-038</t>
  </si>
  <si>
    <t>OSAMA BIN NAVEED</t>
  </si>
  <si>
    <t>NAVEED AKHTAR</t>
  </si>
  <si>
    <t>02-321242-039</t>
  </si>
  <si>
    <t>ZAINAB AFTAB</t>
  </si>
  <si>
    <t>AFTAB AHMED BAJWA</t>
  </si>
  <si>
    <t>02-321242-040</t>
  </si>
  <si>
    <t>MUHAMMAD HAMMAD AHMED</t>
  </si>
  <si>
    <t>02-321242-041</t>
  </si>
  <si>
    <t>AQIB ALI</t>
  </si>
  <si>
    <t>MUHAMMAD SADIQ CHIMA</t>
  </si>
  <si>
    <t>02-321242-042</t>
  </si>
  <si>
    <t>KAMRAN ALI SHAIKH</t>
  </si>
  <si>
    <t>AHSAN ALI SHAIKH</t>
  </si>
  <si>
    <t>02-321242-043</t>
  </si>
  <si>
    <t>02-321242-044</t>
  </si>
  <si>
    <t>ARISHA FATIMA</t>
  </si>
  <si>
    <t>JAFFAR MEHDI</t>
  </si>
  <si>
    <t>02-321242-045</t>
  </si>
  <si>
    <t>SYEDA ABRISH ALI</t>
  </si>
  <si>
    <t>SYED ALI ZAGHAM ZAIDI</t>
  </si>
  <si>
    <t>02-321242-046</t>
  </si>
  <si>
    <t>AMMAR AZAM</t>
  </si>
  <si>
    <t>AZAM HUSSAIN SACHWANI</t>
  </si>
  <si>
    <t>02-321242-048</t>
  </si>
  <si>
    <t>LAILA NAZ</t>
  </si>
  <si>
    <t>EJAZ HUSSAIN</t>
  </si>
  <si>
    <t>02-321242-049</t>
  </si>
  <si>
    <t>SYED MEHDI RAZA ZAIDI</t>
  </si>
  <si>
    <t>SYED NASIM RAZA ZAIDI</t>
  </si>
  <si>
    <t>02-321242-050</t>
  </si>
  <si>
    <t>REEBA NIZAMUDDIN</t>
  </si>
  <si>
    <t>NIZAMUDDIN</t>
  </si>
  <si>
    <t>02-321242-051</t>
  </si>
  <si>
    <t>MUHAMMAD MINHAJ AHMED</t>
  </si>
  <si>
    <t>02-321242-052</t>
  </si>
  <si>
    <t>SARAH MARIAM</t>
  </si>
  <si>
    <t>02-321242-053</t>
  </si>
  <si>
    <t>NAVEED IQBAL</t>
  </si>
  <si>
    <t>02-321242-054</t>
  </si>
  <si>
    <t>HUDA LODHI</t>
  </si>
  <si>
    <t>MUHAMMAD RAFIQUE LODHI</t>
  </si>
  <si>
    <t>02-321242-055</t>
  </si>
  <si>
    <t>JAWERIYA JAWED</t>
  </si>
  <si>
    <t>02-321242-056</t>
  </si>
  <si>
    <t>AWAIS AHMED</t>
  </si>
  <si>
    <t>02-321242-057</t>
  </si>
  <si>
    <t>HANZLAH FAROOQ</t>
  </si>
  <si>
    <t>02-321242-058</t>
  </si>
  <si>
    <t>MUHAMMAD USMAN BIN FAROOQ</t>
  </si>
  <si>
    <t>02-321242-059</t>
  </si>
  <si>
    <t>MUHAMMAD AOSAF</t>
  </si>
  <si>
    <t>JAVAID AKHTER ANJUM</t>
  </si>
  <si>
    <t>02-321242-060</t>
  </si>
  <si>
    <t>HAIDER FAROOQ</t>
  </si>
  <si>
    <t>UMER FAROOQ</t>
  </si>
  <si>
    <t>02-321242-061</t>
  </si>
  <si>
    <t>TAYYABA FATIMA</t>
  </si>
  <si>
    <t>AJMAL HUSSAIN</t>
  </si>
  <si>
    <t>02-321242-062</t>
  </si>
  <si>
    <t>UMAR AHMED GANGAT</t>
  </si>
  <si>
    <t>MUHAMMAD ALI GANGAT</t>
  </si>
  <si>
    <t>02-321242-063</t>
  </si>
  <si>
    <t>TAYYAB ALI</t>
  </si>
  <si>
    <t>MUHAMMAD NAYAB SIDDIQUI</t>
  </si>
  <si>
    <t>02-321242-064</t>
  </si>
  <si>
    <t>SYED MUHAMMAD ZULQARNAIN RAZA</t>
  </si>
  <si>
    <t>SYED JAWED RAZA</t>
  </si>
  <si>
    <t>02-321242-065</t>
  </si>
  <si>
    <t>MAAZ ALI KHAN</t>
  </si>
  <si>
    <t>MUSTAJAB ALI KHAN</t>
  </si>
  <si>
    <t>02-321242-066</t>
  </si>
  <si>
    <t>ZAIN UL ABIDIN</t>
  </si>
  <si>
    <t>02-321242-067</t>
  </si>
  <si>
    <t>SUNDUS INTIKHAB</t>
  </si>
  <si>
    <t>INTIKHAB ALAM</t>
  </si>
  <si>
    <t>02-321242-068</t>
  </si>
  <si>
    <t>TALHA ISHAQ</t>
  </si>
  <si>
    <t>02-321242-069</t>
  </si>
  <si>
    <t>02-321242-070</t>
  </si>
  <si>
    <t>02-321242-071</t>
  </si>
  <si>
    <t>MUHAMMAD ZOHAIB TARIQ</t>
  </si>
  <si>
    <t>02-321242-072</t>
  </si>
  <si>
    <t>SAYED WAQAR HUSAIN</t>
  </si>
  <si>
    <t>SAYED AQUEEL HUSAIN</t>
  </si>
  <si>
    <t>02-321242-073</t>
  </si>
  <si>
    <t>SYED ZAMMAN ALI</t>
  </si>
  <si>
    <t>SYED FAROOQ ALI</t>
  </si>
  <si>
    <t>02-321242-074</t>
  </si>
  <si>
    <t>TUHFAT UZ ZEHRA</t>
  </si>
  <si>
    <t>ABDUL JABBAR SOOMRO</t>
  </si>
  <si>
    <t>02-321242-075</t>
  </si>
  <si>
    <t>WIJHAT UZ ZEHRA</t>
  </si>
  <si>
    <t>02-321242-076</t>
  </si>
  <si>
    <t>HABIB U REHMAN SOOMRO</t>
  </si>
  <si>
    <t>02-321242-077</t>
  </si>
  <si>
    <t>ABDUL QADEER KHAN</t>
  </si>
  <si>
    <t>MUHAMMAD RIAZ KHAN</t>
  </si>
  <si>
    <t>02-321242-078</t>
  </si>
  <si>
    <t>ARQUAM FARUQUI</t>
  </si>
  <si>
    <t>HAIDER SAEED FARUQUI</t>
  </si>
  <si>
    <t>02-321242-079</t>
  </si>
  <si>
    <t>MUHAMMAD SAQULAIN HAIDER</t>
  </si>
  <si>
    <t>02-321242-080</t>
  </si>
  <si>
    <t>BILAL MUSTAFA</t>
  </si>
  <si>
    <t>MUHAMMAD LIAQUAT</t>
  </si>
  <si>
    <t>02-321242-081</t>
  </si>
  <si>
    <t>HUMER UN NISA URF RAFIA</t>
  </si>
  <si>
    <t>HAZOOR BUX JUNEJO</t>
  </si>
  <si>
    <t>02-321242-082</t>
  </si>
  <si>
    <t>TAIMOOR KHAN</t>
  </si>
  <si>
    <t>IMDAD ALI WAGGAN</t>
  </si>
  <si>
    <t>02-321242-083</t>
  </si>
  <si>
    <t>KAINAT FATIMA</t>
  </si>
  <si>
    <t>02-321242-084</t>
  </si>
  <si>
    <t>UZAIR JAVED</t>
  </si>
  <si>
    <t>02-321242-085</t>
  </si>
  <si>
    <t>ZAUFISHAN MIRZA</t>
  </si>
  <si>
    <t>MIRZA SIKANDAR BAIG</t>
  </si>
  <si>
    <t>02-321242-086</t>
  </si>
  <si>
    <t>WAHEED KHAN</t>
  </si>
  <si>
    <t>02-321242-087</t>
  </si>
  <si>
    <t>02-321242-088</t>
  </si>
  <si>
    <t>SAJIDA</t>
  </si>
  <si>
    <t>FAZAL HAMEED</t>
  </si>
  <si>
    <t>02-321242-089</t>
  </si>
  <si>
    <t>SYED MUHAMMAD SAEED</t>
  </si>
  <si>
    <t>SYED MUHAMMAD ASHRAF</t>
  </si>
  <si>
    <t>02-321242-090</t>
  </si>
  <si>
    <t>SYED WASI ALI</t>
  </si>
  <si>
    <t>SYED AKHTER ALI</t>
  </si>
  <si>
    <t>02-321242-091</t>
  </si>
  <si>
    <t>MUHAMMAD AQEEL ABBAS</t>
  </si>
  <si>
    <t>MUNAWAR HUSSAIN KHAN</t>
  </si>
  <si>
    <t>02-321242-092</t>
  </si>
  <si>
    <t>FAIQ BIN AZAM</t>
  </si>
  <si>
    <t>02-322242-001</t>
  </si>
  <si>
    <t>ASRA ZAMAN</t>
  </si>
  <si>
    <t>NOOR ZAMAN</t>
  </si>
  <si>
    <t>03213875178</t>
  </si>
  <si>
    <t>0334-1343709</t>
  </si>
  <si>
    <t>02-322242-002</t>
  </si>
  <si>
    <t>WARDAH</t>
  </si>
  <si>
    <t>AFTAB AHMED SIDDIQUI</t>
  </si>
  <si>
    <t>0315-3268108</t>
  </si>
  <si>
    <t>0331-2808151</t>
  </si>
  <si>
    <t>02-322242-003</t>
  </si>
  <si>
    <t>FAHED HASSAN KHAN</t>
  </si>
  <si>
    <t>0334-3722519</t>
  </si>
  <si>
    <t>0333-3556525</t>
  </si>
  <si>
    <t>02-322242-005</t>
  </si>
  <si>
    <t>DANYAL HAMEED</t>
  </si>
  <si>
    <t>0334-3722524</t>
  </si>
  <si>
    <t>02-322242-006</t>
  </si>
  <si>
    <t>AREEBA IBRAHIM</t>
  </si>
  <si>
    <t>0334-3722525</t>
  </si>
  <si>
    <t>02-322242-007</t>
  </si>
  <si>
    <t>MUHAMMAD JAHANZEB JAVED</t>
  </si>
  <si>
    <t>JAVED JAMAL</t>
  </si>
  <si>
    <t>0334-3722526</t>
  </si>
  <si>
    <t>02-322242-008</t>
  </si>
  <si>
    <t>0334-3722528</t>
  </si>
  <si>
    <t>02-322242-009</t>
  </si>
  <si>
    <t>USAMA HABIB</t>
  </si>
  <si>
    <t>HABIB KHAN</t>
  </si>
  <si>
    <t>0334-3722530</t>
  </si>
  <si>
    <t>02-322242-011</t>
  </si>
  <si>
    <t>SHAH GUL</t>
  </si>
  <si>
    <t>SYED NOOR ALI SHAH</t>
  </si>
  <si>
    <t>0334-3722536</t>
  </si>
  <si>
    <t>02-322242-012</t>
  </si>
  <si>
    <t>BEENISH</t>
  </si>
  <si>
    <t>SHEIKH MUHAMMAD HAROON</t>
  </si>
  <si>
    <t>0334-3722537</t>
  </si>
  <si>
    <t>02-322242-013</t>
  </si>
  <si>
    <t>USWA SAEED</t>
  </si>
  <si>
    <t>SAEED IQBAL</t>
  </si>
  <si>
    <t>0334-3722539</t>
  </si>
  <si>
    <t>02-322242-014</t>
  </si>
  <si>
    <t>MALIHA WASEEM</t>
  </si>
  <si>
    <t>WASEEM PERVEZ</t>
  </si>
  <si>
    <t>0334-3722540</t>
  </si>
  <si>
    <t>02-322242-015</t>
  </si>
  <si>
    <t>MUHAMMAD MURTAZA HASAN</t>
  </si>
  <si>
    <t>SYED AKHTAR HASSAN</t>
  </si>
  <si>
    <t>0334-3722541</t>
  </si>
  <si>
    <t>02-322242-016</t>
  </si>
  <si>
    <t>HUB E ZEHRA</t>
  </si>
  <si>
    <t>0334-3722546</t>
  </si>
  <si>
    <t>02-322242-017</t>
  </si>
  <si>
    <t>0334-3722547</t>
  </si>
  <si>
    <t>02-322242-018</t>
  </si>
  <si>
    <t>TAHA ALAM KHAN</t>
  </si>
  <si>
    <t>0334-3722549</t>
  </si>
  <si>
    <t>02-322242-019</t>
  </si>
  <si>
    <t>PARAS MANSOOR</t>
  </si>
  <si>
    <t>MUHAMMAD SOOMAR ALIAS MANSOOR</t>
  </si>
  <si>
    <t>0334-3722550</t>
  </si>
  <si>
    <t>02-322242-020</t>
  </si>
  <si>
    <t>SYEDA JAVERIA ASHRAFI</t>
  </si>
  <si>
    <t>NADEEM SIRAJ ASHRAFI</t>
  </si>
  <si>
    <t>0334-3722551</t>
  </si>
  <si>
    <t>02-322242-021</t>
  </si>
  <si>
    <t>0334-3722552</t>
  </si>
  <si>
    <t>02-322242-022</t>
  </si>
  <si>
    <t>MUZAKKAR HUSSAIN</t>
  </si>
  <si>
    <t>MUNEER HUSSAIN</t>
  </si>
  <si>
    <t>0334-3722553</t>
  </si>
  <si>
    <t>02-322242-023</t>
  </si>
  <si>
    <t>MUHAMMAD ARSALAN SARFARAZ</t>
  </si>
  <si>
    <t>0334-3722554</t>
  </si>
  <si>
    <t>02-322242-024</t>
  </si>
  <si>
    <t>MADIHA RUBAB</t>
  </si>
  <si>
    <t>0334-3722556</t>
  </si>
  <si>
    <t>02-322242-025</t>
  </si>
  <si>
    <t>NAEEM ASGHAR</t>
  </si>
  <si>
    <t>MUHAMMAD ASGHAR</t>
  </si>
  <si>
    <t>0334-3722557</t>
  </si>
  <si>
    <t>02-322242-026</t>
  </si>
  <si>
    <t>0334-3722558</t>
  </si>
  <si>
    <t>02-322242-027</t>
  </si>
  <si>
    <t>MUHAMMAD ADEEL HUSSAIN</t>
  </si>
  <si>
    <t>MUHAMMAD TASSADDUQ HUSSAIN</t>
  </si>
  <si>
    <t>0334-3722559</t>
  </si>
  <si>
    <t>02-322242-028</t>
  </si>
  <si>
    <t>MUHAMMAD MATI UR REHMAN</t>
  </si>
  <si>
    <t>0334-3722560</t>
  </si>
  <si>
    <t>02-322242-029</t>
  </si>
  <si>
    <t>MARIYUM BASHIR</t>
  </si>
  <si>
    <t>BASHIR MUHAMMAD NOOR</t>
  </si>
  <si>
    <t>0334-3722561</t>
  </si>
  <si>
    <t>02-322242-030</t>
  </si>
  <si>
    <t>AREEBA KHAN</t>
  </si>
  <si>
    <t>0334-3722562</t>
  </si>
  <si>
    <t>02-322242-031</t>
  </si>
  <si>
    <t>SHOAIB ISLAM</t>
  </si>
  <si>
    <t>0334-3722563</t>
  </si>
  <si>
    <t>02-322242-032</t>
  </si>
  <si>
    <t>0334-3722564</t>
  </si>
  <si>
    <t>02-322242-033</t>
  </si>
  <si>
    <t>SHAMRAIZ AHMED</t>
  </si>
  <si>
    <t>MUHAMMAD  HANIF</t>
  </si>
  <si>
    <t>0334-3722565</t>
  </si>
  <si>
    <t>MBA (PHARMACEUTICS AND HEALTH MGT) 2 Years (Fall 2024 - Spring 2026)</t>
  </si>
  <si>
    <t>02-324242-002</t>
  </si>
  <si>
    <t>ZAINAB HASSAN</t>
  </si>
  <si>
    <t>SHEIKH HASSAN</t>
  </si>
  <si>
    <t>0335-2106570</t>
  </si>
  <si>
    <t>02-324242-003</t>
  </si>
  <si>
    <t>ANOUSHA KHAN</t>
  </si>
  <si>
    <t>AZHAR ALI KHAN</t>
  </si>
  <si>
    <t>0314-4479123</t>
  </si>
  <si>
    <t>02-324242-004</t>
  </si>
  <si>
    <t>ARSALA BATOOL</t>
  </si>
  <si>
    <t>QASIM IMRAN KHAN</t>
  </si>
  <si>
    <t>0314-4479125</t>
  </si>
  <si>
    <t>02-324242-005</t>
  </si>
  <si>
    <t>ABDUL AHAD GHANI</t>
  </si>
  <si>
    <t>SAMI UL GHANI</t>
  </si>
  <si>
    <t>0314-4479126</t>
  </si>
  <si>
    <t>02-324242-006</t>
  </si>
  <si>
    <t>SHARIQ NADEEM</t>
  </si>
  <si>
    <t>0314-4479129</t>
  </si>
  <si>
    <t>02-324242-007</t>
  </si>
  <si>
    <t>KALPANA</t>
  </si>
  <si>
    <t>RAJESH KUMAR</t>
  </si>
  <si>
    <t>0314-4479130</t>
  </si>
  <si>
    <t>02-324242-008</t>
  </si>
  <si>
    <t>ABDULLAHI HASSAN WEHLIE</t>
  </si>
  <si>
    <t>HASSAN WEHLIE</t>
  </si>
  <si>
    <t>0314-4479131</t>
  </si>
  <si>
    <t>02-324242-009</t>
  </si>
  <si>
    <t>ANSA MUNIR</t>
  </si>
  <si>
    <t>0314-4479132</t>
  </si>
  <si>
    <t>02-324242-010</t>
  </si>
  <si>
    <t>SABA AHMED</t>
  </si>
  <si>
    <t>ABDUL HAFEEZ AHMED</t>
  </si>
  <si>
    <t>0314-4479133</t>
  </si>
  <si>
    <t>02-324242-011</t>
  </si>
  <si>
    <t>SUMBUL RAFIQ</t>
  </si>
  <si>
    <t>IRFAN RAFIQ</t>
  </si>
  <si>
    <t>0314-4479134</t>
  </si>
  <si>
    <t>02-324242-012</t>
  </si>
  <si>
    <t>JAVERIA ABBASI</t>
  </si>
  <si>
    <t>AURANGZEB ABBASI</t>
  </si>
  <si>
    <t>0314-4479135</t>
  </si>
  <si>
    <t>02-324242-013</t>
  </si>
  <si>
    <t>MUHSIN ALI</t>
  </si>
  <si>
    <t>HUSSAIN WALI KHAN</t>
  </si>
  <si>
    <t>0314-4479136</t>
  </si>
  <si>
    <t>02-324242-014</t>
  </si>
  <si>
    <t>ANTONIA UROOJ</t>
  </si>
  <si>
    <t>ALBERT NAZIR</t>
  </si>
  <si>
    <t>0314-4479137</t>
  </si>
  <si>
    <t>02-324242-015</t>
  </si>
  <si>
    <t>ABDUALAZIZ ADAM ABDALLA SOLIMAN</t>
  </si>
  <si>
    <t>ADAM ABDALLA</t>
  </si>
  <si>
    <t>0314-4479138</t>
  </si>
  <si>
    <t>02-321251-001</t>
  </si>
  <si>
    <t>ADEEBA SAFDAR</t>
  </si>
  <si>
    <t>02-321251-002</t>
  </si>
  <si>
    <t>ABDUL HADI JAWED</t>
  </si>
  <si>
    <t>JAWED QASIM</t>
  </si>
  <si>
    <t>02-321251-003</t>
  </si>
  <si>
    <t>ABISHA</t>
  </si>
  <si>
    <t>02-321251-004</t>
  </si>
  <si>
    <t>ALI ATHAR</t>
  </si>
  <si>
    <t>ATHAR NAWAB</t>
  </si>
  <si>
    <t>02-321251-005</t>
  </si>
  <si>
    <t>AREEBA JAVED</t>
  </si>
  <si>
    <t>02-321251-006</t>
  </si>
  <si>
    <t>AREEBA NOOR</t>
  </si>
  <si>
    <t>02-321251-007</t>
  </si>
  <si>
    <t>ASHIR WASEEM</t>
  </si>
  <si>
    <t>ABDUL WASEEM</t>
  </si>
  <si>
    <t>02-321251-008</t>
  </si>
  <si>
    <t>JAN MUHAMMAD</t>
  </si>
  <si>
    <t>02-321251-009</t>
  </si>
  <si>
    <t>KAINAT BARKAT ALI</t>
  </si>
  <si>
    <t>BARKAT ALI</t>
  </si>
  <si>
    <t>02-321251-010</t>
  </si>
  <si>
    <t>IMRAN AMRELIA</t>
  </si>
  <si>
    <t>02-321251-011</t>
  </si>
  <si>
    <t>MOHAMMAD NEK RAJ</t>
  </si>
  <si>
    <t>02-321251-012</t>
  </si>
  <si>
    <t>MUHAMMAD HARIS BIN ZAHID</t>
  </si>
  <si>
    <t>ZAHID RASHEED</t>
  </si>
  <si>
    <t>02-321251-013</t>
  </si>
  <si>
    <t>MUHAMMAD HASSAN HUSSAIN</t>
  </si>
  <si>
    <t>02-321251-014</t>
  </si>
  <si>
    <t>02-321251-015</t>
  </si>
  <si>
    <t>MUHAMMAD MINHAL KHAN</t>
  </si>
  <si>
    <t>ANIS UR REHMAN</t>
  </si>
  <si>
    <t>02-321251-016</t>
  </si>
  <si>
    <t>MUZAFAR ALI</t>
  </si>
  <si>
    <t>FARID UD DIN</t>
  </si>
  <si>
    <t>02-321251-017</t>
  </si>
  <si>
    <t>02-321251-018</t>
  </si>
  <si>
    <t>OANE ALI CHANNA</t>
  </si>
  <si>
    <t>KHADIM HUSSAIN CHANNA</t>
  </si>
  <si>
    <t>02-321251-019</t>
  </si>
  <si>
    <t>RAFIA</t>
  </si>
  <si>
    <t>MUHAMMAD MUTE ULLAH</t>
  </si>
  <si>
    <t>02-321251-020</t>
  </si>
  <si>
    <t>SAMI AHMED</t>
  </si>
  <si>
    <t>02-321251-021</t>
  </si>
  <si>
    <t>SYED SALMAN NASIR</t>
  </si>
  <si>
    <t>SYED NASIR IRFAN</t>
  </si>
  <si>
    <t>02-321251-022</t>
  </si>
  <si>
    <t>SYED TURAB HAIDER NAQVI</t>
  </si>
  <si>
    <t>SYED TASNEEM HAIDER NAQVI</t>
  </si>
  <si>
    <t>02-321251-023</t>
  </si>
  <si>
    <t>USMAN FAROOQ</t>
  </si>
  <si>
    <t>02-321251-024</t>
  </si>
  <si>
    <t>02-321251-025</t>
  </si>
  <si>
    <t>ROMA FATIMA</t>
  </si>
  <si>
    <t>SYED KASHIF ABBAS</t>
  </si>
  <si>
    <t>02-321251-026</t>
  </si>
  <si>
    <t>HIRA MEHMOOD</t>
  </si>
  <si>
    <t>02-321251-027</t>
  </si>
  <si>
    <t>SABAHAT KHAN</t>
  </si>
  <si>
    <t>NOOR UL QAMAR KHAN</t>
  </si>
  <si>
    <t>02-321251-028</t>
  </si>
  <si>
    <t>ADEEN SHAH</t>
  </si>
  <si>
    <t>SYED SHARAFAT ALI SHAH</t>
  </si>
  <si>
    <t>02-321251-029</t>
  </si>
  <si>
    <t>02-321251-030</t>
  </si>
  <si>
    <t>HAMZA MEHBOOB</t>
  </si>
  <si>
    <t>02-321251-031</t>
  </si>
  <si>
    <t>MAHAM ASHRAF</t>
  </si>
  <si>
    <t>02-321251-032</t>
  </si>
  <si>
    <t>MUHAMMAD IBRAHIM SIDDIQUI</t>
  </si>
  <si>
    <t>MUHAMMAD KAMRAN ZAHHER SIDDIQUI</t>
  </si>
  <si>
    <t>02-321251-033</t>
  </si>
  <si>
    <t>MURTAZA ALI</t>
  </si>
  <si>
    <t>YAWAR ABBAS</t>
  </si>
  <si>
    <t>02-321251-034</t>
  </si>
  <si>
    <t>PERTAB RAI</t>
  </si>
  <si>
    <t>SHEVA RAM</t>
  </si>
  <si>
    <t>02-321251-035</t>
  </si>
  <si>
    <t>TAQDEES ZEHRA</t>
  </si>
  <si>
    <t>MAZHAR HUSSAIN SHAH</t>
  </si>
  <si>
    <t>02-321251-036</t>
  </si>
  <si>
    <t>UMAR MUGHAL</t>
  </si>
  <si>
    <t>MOHAMMAD IRFAN BAIG</t>
  </si>
  <si>
    <t>02-321251-037</t>
  </si>
  <si>
    <t>02-321251-038</t>
  </si>
  <si>
    <t>ARSALAN TAHIR</t>
  </si>
  <si>
    <t>02-321251-039</t>
  </si>
  <si>
    <t>02-321251-040</t>
  </si>
  <si>
    <t>AYESHA BINT E IMRAN</t>
  </si>
  <si>
    <t>02-321251-041</t>
  </si>
  <si>
    <t>MIRZA DANIYAL BAIG</t>
  </si>
  <si>
    <t>MIRZA SHAHAB BAIG</t>
  </si>
  <si>
    <t>02-321251-042</t>
  </si>
  <si>
    <t>ANEES FAROOQ</t>
  </si>
  <si>
    <t>02-321251-043</t>
  </si>
  <si>
    <t>MUHAMMAD TALAL SIDDIQUI</t>
  </si>
  <si>
    <t>MUHAMMAD MAJID SIDDIQUI</t>
  </si>
  <si>
    <t>02-321251-044</t>
  </si>
  <si>
    <t>MUSFIRA SARWAR</t>
  </si>
  <si>
    <t>02-321251-045</t>
  </si>
  <si>
    <t>NAGHMANA AKBAR</t>
  </si>
  <si>
    <t>02-321251-046</t>
  </si>
  <si>
    <t>RIDA PERVEZ BHUTTO</t>
  </si>
  <si>
    <t>02-321251-047</t>
  </si>
  <si>
    <t>SUMAIYA RANA</t>
  </si>
  <si>
    <t>TUFAIL RANA</t>
  </si>
  <si>
    <t>02-321251-048</t>
  </si>
  <si>
    <t>SYEDA AREEJ IMAM</t>
  </si>
  <si>
    <t>SYED ASIF IMAM</t>
  </si>
  <si>
    <t>02-321251-049</t>
  </si>
  <si>
    <t>SYEDA SAKINA TUR REHMAN SALMAN</t>
  </si>
  <si>
    <t>SYED MUHAMMAD SALMAN MANSOOR</t>
  </si>
  <si>
    <t>02-321251-050</t>
  </si>
  <si>
    <t>WANIA SIDDIQUI</t>
  </si>
  <si>
    <t>MUHAMMAD TAQI UZ ZAMAN SIDDIQUI</t>
  </si>
  <si>
    <t>02-321251-051</t>
  </si>
  <si>
    <t>MAZHAR ALI</t>
  </si>
  <si>
    <t>02-321251-052</t>
  </si>
  <si>
    <t>ROSHANAY ZULFIQAR</t>
  </si>
  <si>
    <t>02-321251-053</t>
  </si>
  <si>
    <t>02-321251-054</t>
  </si>
  <si>
    <t>SYEDA ZAHEEN FATIMA</t>
  </si>
  <si>
    <t>SYED MUHAMMAD MUDASSIR MUTAQI</t>
  </si>
  <si>
    <t>02-321251-055</t>
  </si>
  <si>
    <t>WALEED FAISAL</t>
  </si>
  <si>
    <t>FAISAL AHSAN</t>
  </si>
  <si>
    <t>02-321251-056</t>
  </si>
  <si>
    <t>MUHAMMAD RAFEEQ</t>
  </si>
  <si>
    <t>02-321251-057</t>
  </si>
  <si>
    <t>FARHEEN FATIMA</t>
  </si>
  <si>
    <t>TAJDAR HUSSAIN</t>
  </si>
  <si>
    <t>02-321251-058</t>
  </si>
  <si>
    <t>HIRA SAJJAD</t>
  </si>
  <si>
    <t>02-321251-059</t>
  </si>
  <si>
    <t>SAAD TOUQEER</t>
  </si>
  <si>
    <t>TOUQEER HUSSAIN</t>
  </si>
  <si>
    <t>02-321251-060</t>
  </si>
  <si>
    <t>ALI MUHAMMD</t>
  </si>
  <si>
    <t>02-321251-061</t>
  </si>
  <si>
    <t>MUHAMMAD ASAD AMIN</t>
  </si>
  <si>
    <t>02-321251-062</t>
  </si>
  <si>
    <t>ARFA SAEED</t>
  </si>
  <si>
    <t>02-321251-063</t>
  </si>
  <si>
    <t>MALIK MUHAMMAD HASSAN</t>
  </si>
  <si>
    <t>02-321251-064</t>
  </si>
  <si>
    <t>NEHA SHEIKH</t>
  </si>
  <si>
    <t>MUHAMMAD WAHEED UZ ZAMAN</t>
  </si>
  <si>
    <t>02-321251-065</t>
  </si>
  <si>
    <t>SYED MUHAMMAD SIBTAIN</t>
  </si>
  <si>
    <t>SYED SAQLAIN</t>
  </si>
  <si>
    <t>02-321251-066</t>
  </si>
  <si>
    <t>SYED ARSALAN AHMED</t>
  </si>
  <si>
    <t>SYED MAZHAR AHMED</t>
  </si>
  <si>
    <t>02-321251-067</t>
  </si>
  <si>
    <t>MUHAMMAD ABDUL RAHMAN KHAN</t>
  </si>
  <si>
    <t>02-321251-068</t>
  </si>
  <si>
    <t>02-321251-069</t>
  </si>
  <si>
    <t>ABAD ANWAR KHAN</t>
  </si>
  <si>
    <t>MUHAMMAD ANWAR KHAN</t>
  </si>
  <si>
    <t>WAQAR HAIDER</t>
  </si>
  <si>
    <t>02-321241-001</t>
  </si>
  <si>
    <t>02-321241-002</t>
  </si>
  <si>
    <t>02-321241-003</t>
  </si>
  <si>
    <t>EDUL HUSSAIN</t>
  </si>
  <si>
    <t>SHER AZAM KHAN</t>
  </si>
  <si>
    <t>02-321241-004</t>
  </si>
  <si>
    <t>IQRA AWAN</t>
  </si>
  <si>
    <t>MUHAMMAD IQBAL AWAN</t>
  </si>
  <si>
    <t>02-321241-005</t>
  </si>
  <si>
    <t>HAFSA HAQ</t>
  </si>
  <si>
    <t>AIJAZ HUSSAIN</t>
  </si>
  <si>
    <t>02-321241-006</t>
  </si>
  <si>
    <t>MAHEEN ATHAR</t>
  </si>
  <si>
    <t>MUHAMMAD ATHAR</t>
  </si>
  <si>
    <t>02-321241-007</t>
  </si>
  <si>
    <t>TALHA IRSHAD</t>
  </si>
  <si>
    <t>02-321241-008</t>
  </si>
  <si>
    <t>AIMON ZEHRA</t>
  </si>
  <si>
    <t>SYED SHAHID MEHDI JAFRI</t>
  </si>
  <si>
    <t>02-321241-009</t>
  </si>
  <si>
    <t>ANEES UR REHMAN</t>
  </si>
  <si>
    <t>0335-3921314</t>
  </si>
  <si>
    <t>02-321241-010</t>
  </si>
  <si>
    <t>SEHRISH HANIF</t>
  </si>
  <si>
    <t>02-321241-011</t>
  </si>
  <si>
    <t>SYED AMMAR HAIDER ZAIDI</t>
  </si>
  <si>
    <t>SYED AALIJAH HAIDER ZAIDI</t>
  </si>
  <si>
    <t>02-321241-012</t>
  </si>
  <si>
    <t>NIDA ASHRAF</t>
  </si>
  <si>
    <t>02-321241-013</t>
  </si>
  <si>
    <t>SAMRA KAYANI</t>
  </si>
  <si>
    <t>02-321241-014</t>
  </si>
  <si>
    <t>DANISH MAHBOOB</t>
  </si>
  <si>
    <t>MAHBOOB ILAHI BALOCH</t>
  </si>
  <si>
    <t>02-321241-015</t>
  </si>
  <si>
    <t>YASIR JAMAL</t>
  </si>
  <si>
    <t>NASIR JAMAL</t>
  </si>
  <si>
    <t>02-321241-016</t>
  </si>
  <si>
    <t>SARA HASHIM</t>
  </si>
  <si>
    <t>HASHIM ALI</t>
  </si>
  <si>
    <t>02-321241-017</t>
  </si>
  <si>
    <t>CHAUDHARY ASAD IRFAN</t>
  </si>
  <si>
    <t>02-321241-018</t>
  </si>
  <si>
    <t>02-321241-019</t>
  </si>
  <si>
    <t>AIMAN EMAN ALVI</t>
  </si>
  <si>
    <t>MUNIR AHMED ALVI</t>
  </si>
  <si>
    <t>02-321241-020</t>
  </si>
  <si>
    <t>MUSHAHID HUSSAIN</t>
  </si>
  <si>
    <t>02-321241-021</t>
  </si>
  <si>
    <t>IZZAH REHAN</t>
  </si>
  <si>
    <t>REHAN HUSSAIN</t>
  </si>
  <si>
    <t>02-321241-022</t>
  </si>
  <si>
    <t>QURAT UL AIN</t>
  </si>
  <si>
    <t>MUFEEZ UR REHMAN</t>
  </si>
  <si>
    <t>02-321241-023</t>
  </si>
  <si>
    <t>SOHAIB HASAN KHAN</t>
  </si>
  <si>
    <t>JAWED HASAN</t>
  </si>
  <si>
    <t>02-321241-024</t>
  </si>
  <si>
    <t>TAYYAB UL HAQUE</t>
  </si>
  <si>
    <t>TANVEER UL HAQUE</t>
  </si>
  <si>
    <t>02-321241-025</t>
  </si>
  <si>
    <t>USAMA KHALID</t>
  </si>
  <si>
    <t>02-321241-026</t>
  </si>
  <si>
    <t>ALI USAMA HAIDER</t>
  </si>
  <si>
    <t>02-321241-027</t>
  </si>
  <si>
    <t>FARAH MAHMOOD</t>
  </si>
  <si>
    <t>MAHMOOD AHMED</t>
  </si>
  <si>
    <t>02-321241-028</t>
  </si>
  <si>
    <t>ARHAM RAHIM</t>
  </si>
  <si>
    <t>MOHAMMAD RAHIM</t>
  </si>
  <si>
    <t>02-321241-029</t>
  </si>
  <si>
    <t>HIBA AMAL</t>
  </si>
  <si>
    <t>AYUB ALAM AL MAAZI</t>
  </si>
  <si>
    <t>02-321241-030</t>
  </si>
  <si>
    <t>MOHAMED HASSAN ABDIRAHMAN HUSSEIN</t>
  </si>
  <si>
    <t>HASSAN ABDIRAHMAN</t>
  </si>
  <si>
    <t>02-321241-031</t>
  </si>
  <si>
    <t>ZOYA KHAN</t>
  </si>
  <si>
    <t>ISRAR AHMED</t>
  </si>
  <si>
    <t>02-321241-032</t>
  </si>
  <si>
    <t>OSAMA NAEEM</t>
  </si>
  <si>
    <t>NAEEM MIAN</t>
  </si>
  <si>
    <t>02-321241-033</t>
  </si>
  <si>
    <t>MUHAMMAD TALHA ISHAQUE AWAN</t>
  </si>
  <si>
    <t>MALIK MOHAMMAD ISHAQUE</t>
  </si>
  <si>
    <t>02-321241-034</t>
  </si>
  <si>
    <t>MUHAMMAD MOBIN IQBAL</t>
  </si>
  <si>
    <t>02-321241-035</t>
  </si>
  <si>
    <t>ARFA ZULFIQAR</t>
  </si>
  <si>
    <t>ZULFIQAR ANWAR</t>
  </si>
  <si>
    <t>02-321241-036</t>
  </si>
  <si>
    <t>KOMAL ALI</t>
  </si>
  <si>
    <t>SYED HAIDER ALI</t>
  </si>
  <si>
    <t>02-321241-037</t>
  </si>
  <si>
    <t>02-321241-038</t>
  </si>
  <si>
    <t>SAMEER KHAN</t>
  </si>
  <si>
    <t>BAKHTIAR KHAN</t>
  </si>
  <si>
    <t>02-321241-039</t>
  </si>
  <si>
    <t>HAFIZ MUHAMMAD FAIZAN SIDDIQUI</t>
  </si>
  <si>
    <t>ASLAM PERVAIZ SIDDIQUI</t>
  </si>
  <si>
    <t>02-321241-041</t>
  </si>
  <si>
    <t>SANA ALI AKBER</t>
  </si>
  <si>
    <t>02-321241-042</t>
  </si>
  <si>
    <t>KHYZAR ISHTIAQ</t>
  </si>
  <si>
    <t>M ISHTIAQ</t>
  </si>
  <si>
    <t>02-321241-043</t>
  </si>
  <si>
    <t>HAFSA EIMAN</t>
  </si>
  <si>
    <t>02-321241-044</t>
  </si>
  <si>
    <t>02-321241-045</t>
  </si>
  <si>
    <t>HARIS TARIQ KHAN</t>
  </si>
  <si>
    <t>TARIQ UMER KHAN</t>
  </si>
  <si>
    <t>02-321241-046</t>
  </si>
  <si>
    <t>NOOR FATIMA</t>
  </si>
  <si>
    <t>02-321241-047</t>
  </si>
  <si>
    <t>SAAD UR REHMAN KHAN</t>
  </si>
  <si>
    <t>HAFEEZ UR REHMAN</t>
  </si>
  <si>
    <t>02-321241-048</t>
  </si>
  <si>
    <t>ALEENA ZEHRA</t>
  </si>
  <si>
    <t>02-321241-049</t>
  </si>
  <si>
    <t>SAIMA SOOMRO</t>
  </si>
  <si>
    <t>MUHAMMAD KHAMISO</t>
  </si>
  <si>
    <t>02-321241-050</t>
  </si>
  <si>
    <t>SHAKEELA NAZ</t>
  </si>
  <si>
    <t>NAZEER HUSSAIN</t>
  </si>
  <si>
    <t>02-321241-051</t>
  </si>
  <si>
    <t>SARWAN KUMAR</t>
  </si>
  <si>
    <t>MOHAN DASS</t>
  </si>
  <si>
    <t>02-321241-053</t>
  </si>
  <si>
    <t>MUHAMMAD NABEEL</t>
  </si>
  <si>
    <t>02-321241-054</t>
  </si>
  <si>
    <t>02-321241-055</t>
  </si>
  <si>
    <t>MAHWISH MUHAMMAD HANIF</t>
  </si>
  <si>
    <t>02-321241-056</t>
  </si>
  <si>
    <t>RUBAB SHAKEEL</t>
  </si>
  <si>
    <t>02-321241-057</t>
  </si>
  <si>
    <t>USAMA KHURRAM</t>
  </si>
  <si>
    <t>KHURRAM SHEHZAD</t>
  </si>
  <si>
    <t>02-321241-058</t>
  </si>
  <si>
    <t>ANUM WASEEM</t>
  </si>
  <si>
    <t>WASEEM AKHTER SATTI</t>
  </si>
  <si>
    <t>02-321241-059</t>
  </si>
  <si>
    <t>MANZOOR AHMED NAZIM</t>
  </si>
  <si>
    <t>02-321241-060</t>
  </si>
  <si>
    <t>SAMRAH</t>
  </si>
  <si>
    <t>02-321241-061</t>
  </si>
  <si>
    <t>SOBIA KHATOON</t>
  </si>
  <si>
    <t>NASRULLAH</t>
  </si>
  <si>
    <t>02-321241-062</t>
  </si>
  <si>
    <t>MUHAMMAD FAHAD KHAN</t>
  </si>
  <si>
    <t>MOHAMMAD TAHSEEN</t>
  </si>
  <si>
    <t>02-321241-063</t>
  </si>
  <si>
    <t>DUA MUSHTAQ</t>
  </si>
  <si>
    <t>HAFIZ MUSHTAQ AZEEM SHAIKH</t>
  </si>
  <si>
    <t>02-322241-001</t>
  </si>
  <si>
    <t>HAFIZ FARAZ AHMED</t>
  </si>
  <si>
    <t>02-322241-002</t>
  </si>
  <si>
    <t>KHURRAM SHAHZAD</t>
  </si>
  <si>
    <t>MALIK IFTIKHAR HUSSAIN KHEYAL</t>
  </si>
  <si>
    <t>02-322241-003</t>
  </si>
  <si>
    <t>AMNA NASIR</t>
  </si>
  <si>
    <t>02-322241-004</t>
  </si>
  <si>
    <t>HADIA FARHAN</t>
  </si>
  <si>
    <t>FARHAN</t>
  </si>
  <si>
    <t>0334-3722521</t>
  </si>
  <si>
    <t>02-322241-005</t>
  </si>
  <si>
    <t>AQEEL UR REHMAN KHAN</t>
  </si>
  <si>
    <t>02-322241-006</t>
  </si>
  <si>
    <t>02-322241-007</t>
  </si>
  <si>
    <t>MUHAMMAD MUDASSIR RIAZ</t>
  </si>
  <si>
    <t>02-322241-008</t>
  </si>
  <si>
    <t>UROOJ HAQ</t>
  </si>
  <si>
    <t>ABDUL HAQUE</t>
  </si>
  <si>
    <t>02-322241-009</t>
  </si>
  <si>
    <t>AREEJ</t>
  </si>
  <si>
    <t>ASIF</t>
  </si>
  <si>
    <t>02-322241-010</t>
  </si>
  <si>
    <t>SHAHMEER ASLAM KHAN</t>
  </si>
  <si>
    <t>ASLAM KHAN</t>
  </si>
  <si>
    <t>0334-3722533</t>
  </si>
  <si>
    <t>02-322241-011</t>
  </si>
  <si>
    <t>UMAIR ABDUL RAHMAN</t>
  </si>
  <si>
    <t>MIRZA ABDUL RAHMAN BAIG</t>
  </si>
  <si>
    <t>02-322241-012</t>
  </si>
  <si>
    <t>HADIQA SHAHID</t>
  </si>
  <si>
    <t>MOHAMMAD SHAHID</t>
  </si>
  <si>
    <t>02-322241-013</t>
  </si>
  <si>
    <t>KASHIF RAZA</t>
  </si>
  <si>
    <t>ASHIQUE HUSSAIN</t>
  </si>
  <si>
    <t>02-322241-014</t>
  </si>
  <si>
    <t>SYED MOAVIA ZAHOOR</t>
  </si>
  <si>
    <t>SYED MUHAMMAD SHAHID ZAHOOR</t>
  </si>
  <si>
    <t>02-322241-015</t>
  </si>
  <si>
    <t>MALAIKA TAHIR</t>
  </si>
  <si>
    <t>02-322241-016</t>
  </si>
  <si>
    <t>AYESHA SYED</t>
  </si>
  <si>
    <t>SYED SHAKIR ALI</t>
  </si>
  <si>
    <t>02-322241-017</t>
  </si>
  <si>
    <t>NOOR MUSTAFA</t>
  </si>
  <si>
    <t>MUSTAFA KAMAL GHUMRO</t>
  </si>
  <si>
    <t>02-322241-018</t>
  </si>
  <si>
    <t>SUBZ ALI</t>
  </si>
  <si>
    <t>02-322241-019</t>
  </si>
  <si>
    <t>MOHAMMAD SAAD SHEIKH</t>
  </si>
  <si>
    <t>02-322241-020</t>
  </si>
  <si>
    <t>MAHEEN SAJID</t>
  </si>
  <si>
    <t>02-322241-021</t>
  </si>
  <si>
    <t>AQSA ARSHAD</t>
  </si>
  <si>
    <t>02-322241-022</t>
  </si>
  <si>
    <t>MINHAJ SIDDIQUI</t>
  </si>
  <si>
    <t>ANWER ALI SIDDIQUI</t>
  </si>
  <si>
    <t>02-322241-023</t>
  </si>
  <si>
    <t>02-322241-024</t>
  </si>
  <si>
    <t>TANVEER ASGHAR</t>
  </si>
  <si>
    <t>ASGHAR KHAN</t>
  </si>
  <si>
    <t>02-322241-025</t>
  </si>
  <si>
    <t>02-322241-026</t>
  </si>
  <si>
    <t>SYED MUHAMMAD SHAHRUKH NAQVI</t>
  </si>
  <si>
    <t>SYED MUHAMMAD HASNAIN NAQVI</t>
  </si>
  <si>
    <t>MBA (PHARMACEUTICS AND HEALTH MGT) 2 Years (Spring 2024 - Fall 2025)</t>
  </si>
  <si>
    <t>02-324241-001</t>
  </si>
  <si>
    <t>SAMIA REHMAN</t>
  </si>
  <si>
    <t>ATA UR REHMAN</t>
  </si>
  <si>
    <t>0320-0216503</t>
  </si>
  <si>
    <t>02-324241-002</t>
  </si>
  <si>
    <t>WARDA FATIMA NIAZI</t>
  </si>
  <si>
    <t>FAREEDUDDIN AHMAD ABDULLAH NIAZI</t>
  </si>
  <si>
    <t>02-324241-003</t>
  </si>
  <si>
    <t>ANWAR JAHAN</t>
  </si>
  <si>
    <t>02-324241-004</t>
  </si>
  <si>
    <t>FERZANA NAZIR</t>
  </si>
  <si>
    <t>02-324241-005</t>
  </si>
  <si>
    <t>TASNEEM RASHID</t>
  </si>
  <si>
    <t>02-324241-006</t>
  </si>
  <si>
    <t>LAIBA IQBAL BUTT</t>
  </si>
  <si>
    <t>ZAFAR IQBAL BUTT</t>
  </si>
  <si>
    <t>02-324241-007</t>
  </si>
  <si>
    <t>HAFIZA ALMASS KHALID</t>
  </si>
  <si>
    <t>02-324241-008</t>
  </si>
  <si>
    <t>SHAFIA WAHEED</t>
  </si>
  <si>
    <t>02-324241-009</t>
  </si>
  <si>
    <t>TOOBA ILYAS</t>
  </si>
  <si>
    <t>SHEIKH MUHAMMAD ILYAS</t>
  </si>
  <si>
    <t>02-324241-010</t>
  </si>
  <si>
    <t>ABDUL SHAKOOR</t>
  </si>
  <si>
    <t>JAVAID IQBAL</t>
  </si>
  <si>
    <t>02-322232-001</t>
  </si>
  <si>
    <t>02-322232-002</t>
  </si>
  <si>
    <t>NOMAN KHALID</t>
  </si>
  <si>
    <t>02-322232-003</t>
  </si>
  <si>
    <t>HADIQA ANSARI</t>
  </si>
  <si>
    <t>SHAKEEL UDDIN ANSARI</t>
  </si>
  <si>
    <t>02-322232-004</t>
  </si>
  <si>
    <t>ALINA AMIN</t>
  </si>
  <si>
    <t>MOHAMMAD AMIN CHAUDHRY</t>
  </si>
  <si>
    <t>02-322232-005</t>
  </si>
  <si>
    <t>ALI ASAD KHALID</t>
  </si>
  <si>
    <t>02-322232-006</t>
  </si>
  <si>
    <t>MEHWISH NAZIM</t>
  </si>
  <si>
    <t>02-322232-007</t>
  </si>
  <si>
    <t>MUHAMMAD NAEEM BAKHSH AWAN</t>
  </si>
  <si>
    <t>MUHAMMAD BAKHSH AWAN</t>
  </si>
  <si>
    <t>02-322232-009</t>
  </si>
  <si>
    <t>TARIQ QADER</t>
  </si>
  <si>
    <t>BASHIR AHMED SHAIKH</t>
  </si>
  <si>
    <t>02-322232-010</t>
  </si>
  <si>
    <t>NADIR ALI SHAHID</t>
  </si>
  <si>
    <t>SHAHID HUSSSAIN</t>
  </si>
  <si>
    <t>02-322232-011</t>
  </si>
  <si>
    <t>MUZAMMIL HASSAN</t>
  </si>
  <si>
    <t>MUHAMMAD TARIQ HASAN</t>
  </si>
  <si>
    <t>02-322232-012</t>
  </si>
  <si>
    <t>ALEEZA FATIMA</t>
  </si>
  <si>
    <t>MUHAMMAD ASIF BUTT</t>
  </si>
  <si>
    <t>02-322232-013</t>
  </si>
  <si>
    <t>SYED MUHAMMAD FARJAD UL HASAN</t>
  </si>
  <si>
    <t>SYED SHAMSH UL HASAN</t>
  </si>
  <si>
    <t>02-322232-014</t>
  </si>
  <si>
    <t>HAFSA IQBAL</t>
  </si>
  <si>
    <t>02-322232-015</t>
  </si>
  <si>
    <t>TAHIRA AZEEM</t>
  </si>
  <si>
    <t>02-322232-016</t>
  </si>
  <si>
    <t>SADAM HUSSAIN</t>
  </si>
  <si>
    <t>MUHAMMAD SACHAL PITAFI</t>
  </si>
  <si>
    <t>02-322232-018</t>
  </si>
  <si>
    <t>KHALIL AHMED FAROOQI</t>
  </si>
  <si>
    <t>KHURSHID AALAM FAROOQI</t>
  </si>
  <si>
    <t>02-322232-019</t>
  </si>
  <si>
    <t>02-322232-020</t>
  </si>
  <si>
    <t>HAFIZA HAFSAH QASIM</t>
  </si>
  <si>
    <t>MUHAMMAD QASIM UDDIN KHAN</t>
  </si>
  <si>
    <t>02-322232-021</t>
  </si>
  <si>
    <t>MALIK MOHAMMAD ABDULLAH IFTIKHAR</t>
  </si>
  <si>
    <t>MALIK IFTIKHAR AHMED</t>
  </si>
  <si>
    <t>02-322232-022</t>
  </si>
  <si>
    <t>HAMZAH RASHEED KHAN</t>
  </si>
  <si>
    <t>WAJAHAT RASHEED KHAN</t>
  </si>
  <si>
    <t>02-322232-023</t>
  </si>
  <si>
    <t>ANAS ARIF HUSSAIN</t>
  </si>
  <si>
    <t>ARIF HUSSAIN</t>
  </si>
  <si>
    <t>02-322232-024</t>
  </si>
  <si>
    <t>MUSHAHID RAO</t>
  </si>
  <si>
    <t>ALI SHAN RAO</t>
  </si>
  <si>
    <t>02-322232-025</t>
  </si>
  <si>
    <t>SYEDA AILIA FATIMA</t>
  </si>
  <si>
    <t>SYED HAIDER HASSAN ZAIDI</t>
  </si>
  <si>
    <t>02-322232-027</t>
  </si>
  <si>
    <t>OBAIDULLAH</t>
  </si>
  <si>
    <t>02-322232-028</t>
  </si>
  <si>
    <t>SHAHROZ KHALIQUE ALI</t>
  </si>
  <si>
    <t>ABDUL KHALIQUE</t>
  </si>
  <si>
    <t>02-322232-029</t>
  </si>
  <si>
    <t>BADSHAH WAHEED</t>
  </si>
  <si>
    <t>02-322232-030</t>
  </si>
  <si>
    <t>RIZWAN ALTAF</t>
  </si>
  <si>
    <t>MUHAMMAD ALTAF KHAN</t>
  </si>
  <si>
    <t>02-322232-031</t>
  </si>
  <si>
    <t>MUHAMMAD ARSALAN ASLAM</t>
  </si>
  <si>
    <t>02-322232-032</t>
  </si>
  <si>
    <t>MUARIJ SIDDIQUI</t>
  </si>
  <si>
    <t>MOEED SIDDIQUI</t>
  </si>
  <si>
    <t>02-322232-033</t>
  </si>
  <si>
    <t>TALHA SHAHBAZ</t>
  </si>
  <si>
    <t>02-322232-034</t>
  </si>
  <si>
    <t>MUHAMMAD ABDUL RAZAQ KEIFEE</t>
  </si>
  <si>
    <t>02-322232-035</t>
  </si>
  <si>
    <t>MUBASHIR ZAHEER</t>
  </si>
  <si>
    <t>ZAHEER UDDIN</t>
  </si>
  <si>
    <t>02-322232-036</t>
  </si>
  <si>
    <t>SHEHZEEN ADNAN SIDDIQUI</t>
  </si>
  <si>
    <t>``</t>
  </si>
  <si>
    <t>ABDUL QAYYUM</t>
  </si>
  <si>
    <t>0334-3722566</t>
  </si>
  <si>
    <t>02-322232-038</t>
  </si>
  <si>
    <t>AQSA YASIN</t>
  </si>
  <si>
    <t>0334-3722567</t>
  </si>
  <si>
    <t>MBA (PHARMACEUTICS AND HEALTH MGT) 2 Years (Fall 2023 - Spring 2025)</t>
  </si>
  <si>
    <t>02-324232-001</t>
  </si>
  <si>
    <t>KATEEBA ISHTIAQ</t>
  </si>
  <si>
    <t>ISHTIAQ AHMED KHAN</t>
  </si>
  <si>
    <t>02-324232-002</t>
  </si>
  <si>
    <t>BISMA FATIMA</t>
  </si>
  <si>
    <t>ASAD ABBAS</t>
  </si>
  <si>
    <t>02-324232-003</t>
  </si>
  <si>
    <t>TOOBA FATIMA</t>
  </si>
  <si>
    <t>02-324232-004</t>
  </si>
  <si>
    <t>SARAH AFTAB</t>
  </si>
  <si>
    <t>AFTAB AHMED QIDWAI</t>
  </si>
  <si>
    <t>02-324232-005</t>
  </si>
  <si>
    <t>YUSRA SOHAIL SIDDIQUI</t>
  </si>
  <si>
    <t>M SOHAIL KHALID SIDDIQUI</t>
  </si>
  <si>
    <t>02-324232-006</t>
  </si>
  <si>
    <t>AIZAZ UL HAQUE</t>
  </si>
  <si>
    <t>02-324232-007</t>
  </si>
  <si>
    <t>02-324232-008</t>
  </si>
  <si>
    <t>02-324232-009</t>
  </si>
  <si>
    <t>BATOOL WAJAHAT</t>
  </si>
  <si>
    <t>SYED WAJAHAT ALI</t>
  </si>
  <si>
    <t>02-324232-010</t>
  </si>
  <si>
    <t>SHAHNILLA SEHAR FATIMA</t>
  </si>
  <si>
    <t>NAFIS AHMED KHAN</t>
  </si>
  <si>
    <t>02-324232-011</t>
  </si>
  <si>
    <t>PERMANAND</t>
  </si>
  <si>
    <t>BHEEMSIN</t>
  </si>
  <si>
    <t>02-324232-012</t>
  </si>
  <si>
    <t>HINA SHAH</t>
  </si>
  <si>
    <t>MUNAWAR MAHMOOD SHAH</t>
  </si>
  <si>
    <t>02-121251-001</t>
  </si>
  <si>
    <t>AAMNA FAISAL</t>
  </si>
  <si>
    <t>FAISAL AHMED</t>
  </si>
  <si>
    <t>0336-3710683</t>
  </si>
  <si>
    <t>02-121251-002</t>
  </si>
  <si>
    <t>ADIBA IMRAN</t>
  </si>
  <si>
    <t>IMRAN ATHER</t>
  </si>
  <si>
    <t>0333-1333699</t>
  </si>
  <si>
    <t>02-121251-003</t>
  </si>
  <si>
    <t>FATIMA KHAN</t>
  </si>
  <si>
    <t>M ABDUL RAHMAN KHAN</t>
  </si>
  <si>
    <t>0332-2409921</t>
  </si>
  <si>
    <t>02-121251-004</t>
  </si>
  <si>
    <t>HUDA KHALID</t>
  </si>
  <si>
    <t>0342-3867326</t>
  </si>
  <si>
    <t>02-121251-005</t>
  </si>
  <si>
    <t>NASIR</t>
  </si>
  <si>
    <t>02-121251-006</t>
  </si>
  <si>
    <t>MUHAMMAD MUNEEB HUSSAIN</t>
  </si>
  <si>
    <t>02-121251-007</t>
  </si>
  <si>
    <t>SAUD ALI</t>
  </si>
  <si>
    <t>02-121251-008</t>
  </si>
  <si>
    <t>SIDRA ALI</t>
  </si>
  <si>
    <t>MADDAH HUSSAIN</t>
  </si>
  <si>
    <t>02-121251-009</t>
  </si>
  <si>
    <t>SYED UZAIR AHMED SHAH</t>
  </si>
  <si>
    <t>SYED ZUBAIR AHMED SHAH</t>
  </si>
  <si>
    <t>02-121251-010</t>
  </si>
  <si>
    <t>SYEDA ALVEENA IMAM</t>
  </si>
  <si>
    <t>SYED ALI SARWAR IMAM</t>
  </si>
  <si>
    <t>02-121251-011</t>
  </si>
  <si>
    <t>UNEEBA FATIMA</t>
  </si>
  <si>
    <t>SYED RIZWAN HASSAN</t>
  </si>
  <si>
    <t>02-121251-012</t>
  </si>
  <si>
    <t>MUHAMMAD TUFAIL RANA</t>
  </si>
  <si>
    <t>02-121251-013</t>
  </si>
  <si>
    <t>02-321251-070</t>
  </si>
  <si>
    <t>MUHAMMAD ABDULLAH NASIR</t>
  </si>
  <si>
    <t>NASIR MASOOD MINHAS</t>
  </si>
  <si>
    <t>02-121242-001</t>
  </si>
  <si>
    <t>FATIMA LODHI</t>
  </si>
  <si>
    <t>FARASAT LODHI</t>
  </si>
  <si>
    <t>02-121242-002</t>
  </si>
  <si>
    <t>HASEEB MANZOOR</t>
  </si>
  <si>
    <t>02-121242-003</t>
  </si>
  <si>
    <t>02-121242-004</t>
  </si>
  <si>
    <t>02-121242-005</t>
  </si>
  <si>
    <t>FARIHA BATOOL NAQVI</t>
  </si>
  <si>
    <t>SYED ASLAM NAQVI</t>
  </si>
  <si>
    <t>02-121242-006</t>
  </si>
  <si>
    <t>02-121242-007</t>
  </si>
  <si>
    <t>SONY KHALID</t>
  </si>
  <si>
    <t>02-121242-008</t>
  </si>
  <si>
    <t>MANAHIL MUNAWAR MALLAH</t>
  </si>
  <si>
    <t>MUNAWAR ALI MALLAH</t>
  </si>
  <si>
    <t>02-121242-009</t>
  </si>
  <si>
    <t>02-121242-010</t>
  </si>
  <si>
    <t>SANIA GHANI</t>
  </si>
  <si>
    <t>02-121242-011</t>
  </si>
  <si>
    <t>MAHRUKH KAZMI</t>
  </si>
  <si>
    <t>SYED AFZAL HUSSAIN KAZMI</t>
  </si>
  <si>
    <t>02-121242-012</t>
  </si>
  <si>
    <t>MAHA ANSARI</t>
  </si>
  <si>
    <t>MUHAMMAD TARIQ JAMEEL</t>
  </si>
  <si>
    <t>02-121242-013</t>
  </si>
  <si>
    <t>MAHAM KASHIF</t>
  </si>
  <si>
    <t>MUHAMMAD KASHIF</t>
  </si>
  <si>
    <t>02-121242-014</t>
  </si>
  <si>
    <t>DANIA NAZNEEN SURI</t>
  </si>
  <si>
    <t>MUHAMMAD AKBER ASIM</t>
  </si>
  <si>
    <t>02-121242-016</t>
  </si>
  <si>
    <t>ARUBA AZEEM</t>
  </si>
  <si>
    <t>AZEEM UDDIN AHMED</t>
  </si>
  <si>
    <t>02-121242-017</t>
  </si>
  <si>
    <t>MUHAMMAD ALI ANWAR</t>
  </si>
  <si>
    <t>ANWAR UL HAQUE</t>
  </si>
  <si>
    <t>02-121242-018</t>
  </si>
  <si>
    <t>SEHRISH YOUSUF</t>
  </si>
  <si>
    <t>02-121242-019</t>
  </si>
  <si>
    <t>UROOS KHALID</t>
  </si>
  <si>
    <t>KHALID KHURSHEED</t>
  </si>
  <si>
    <t>02-121242-020</t>
  </si>
  <si>
    <t>MUHAMMAD ABUBAKAR</t>
  </si>
  <si>
    <t>02-121242-021</t>
  </si>
  <si>
    <t>NAJAM FATIMA</t>
  </si>
  <si>
    <t>NAUSHAD ALI PATEL</t>
  </si>
  <si>
    <t>02-121242-022</t>
  </si>
  <si>
    <t>02-121242-023</t>
  </si>
  <si>
    <t>WARISHA MAHBOOB RAO</t>
  </si>
  <si>
    <t>MAHBOOB ALAM RAO</t>
  </si>
  <si>
    <t>02-121242-024</t>
  </si>
  <si>
    <t>YUSRA SAMREEN</t>
  </si>
  <si>
    <t>FARAN UMAR</t>
  </si>
  <si>
    <t>02-121242-025</t>
  </si>
  <si>
    <t>SIDRAH IQBAL KHAN</t>
  </si>
  <si>
    <t>02-122242-001</t>
  </si>
  <si>
    <t>02-122242-002</t>
  </si>
  <si>
    <t>MUHAMMAD IRFAN QURASHI</t>
  </si>
  <si>
    <t>02-122242-003</t>
  </si>
  <si>
    <t>NOMAN AHMED</t>
  </si>
  <si>
    <t>WAHID BAKHSH</t>
  </si>
  <si>
    <t>02-122242-004</t>
  </si>
  <si>
    <t>02-122242-005</t>
  </si>
  <si>
    <t>02-122242-006</t>
  </si>
  <si>
    <t>NIDA KHALIL</t>
  </si>
  <si>
    <t>02-122242-007</t>
  </si>
  <si>
    <t>MAIDA ZIA</t>
  </si>
  <si>
    <t>MUHAMMAD ZIA</t>
  </si>
  <si>
    <t>02-122242-008</t>
  </si>
  <si>
    <t>FATIMA TUZ ZUHRA</t>
  </si>
  <si>
    <t>MUHAMMAD MUFEEZ UR RAHMAN</t>
  </si>
  <si>
    <t>02-122242-009</t>
  </si>
  <si>
    <t>SARA KALIM</t>
  </si>
  <si>
    <t>KALIM ULLAH KHAN</t>
  </si>
  <si>
    <t>02-122242-010</t>
  </si>
  <si>
    <t>IQRA FARYAL</t>
  </si>
  <si>
    <t>SYED FARYAL HAIDER</t>
  </si>
  <si>
    <t>02-121241-001</t>
  </si>
  <si>
    <t>NAWAAL RAJ</t>
  </si>
  <si>
    <t>ARMAN RAJ</t>
  </si>
  <si>
    <t>02-121241-002</t>
  </si>
  <si>
    <t>HUDA JAVED</t>
  </si>
  <si>
    <t>02-121241-003</t>
  </si>
  <si>
    <t>TEHREEM HAFEEZ</t>
  </si>
  <si>
    <t>MOHAMMAD ABDUL HAFEEZ</t>
  </si>
  <si>
    <t>02-121241-004</t>
  </si>
  <si>
    <t>AATQA MANIAR</t>
  </si>
  <si>
    <t>MUHAAMAD OBAID MANIAR</t>
  </si>
  <si>
    <t>02-121241-006</t>
  </si>
  <si>
    <t>AIMAN BANO</t>
  </si>
  <si>
    <t>MUHAMMAD PERVAIZ</t>
  </si>
  <si>
    <t>02-121241-007</t>
  </si>
  <si>
    <t>DANIA IQBAL</t>
  </si>
  <si>
    <t>MUHAMMAD IQBAL NAGARIA</t>
  </si>
  <si>
    <t>02-121241-008</t>
  </si>
  <si>
    <t>02-121241-009</t>
  </si>
  <si>
    <t>ZUNAIRA TAHIR</t>
  </si>
  <si>
    <t>02-121241-010</t>
  </si>
  <si>
    <t>SABA FAROOQUI</t>
  </si>
  <si>
    <t>MUHAMMAD ABDULSAMI FAROOQUI</t>
  </si>
  <si>
    <t>02-121241-011</t>
  </si>
  <si>
    <t>SHIZA SHIRAZ</t>
  </si>
  <si>
    <t>02-121241-012</t>
  </si>
  <si>
    <t>MUHAMMAD AMMAR SALEEM</t>
  </si>
  <si>
    <t>02-121241-013</t>
  </si>
  <si>
    <t>SHEIKH MANSOOR AHMED</t>
  </si>
  <si>
    <t>02-121241-014</t>
  </si>
  <si>
    <t>MUHAMMAD NABEEL BAIG</t>
  </si>
  <si>
    <t>02-121241-015</t>
  </si>
  <si>
    <t>KOMAL MASOOD</t>
  </si>
  <si>
    <t>SYED MASOOD AZIZ</t>
  </si>
  <si>
    <t>02-121241-016</t>
  </si>
  <si>
    <t>MUHAMMAD MUKHTAR</t>
  </si>
  <si>
    <t>SALEEM</t>
  </si>
  <si>
    <t>02-122232-001</t>
  </si>
  <si>
    <t>AMNA MAHMOOD</t>
  </si>
  <si>
    <t>GHULAM MAHMOOD SIDDIQUI</t>
  </si>
  <si>
    <t>02-122232-002</t>
  </si>
  <si>
    <t>MARIAM TAHIR AHMED RAJPUT</t>
  </si>
  <si>
    <t>02-122232-003</t>
  </si>
  <si>
    <t>RAO MUHAMMAD FAHEEM</t>
  </si>
  <si>
    <t>ABDUL RAHIM</t>
  </si>
  <si>
    <t>02-122232-005</t>
  </si>
  <si>
    <t>SYED SAUD AHMED AMEEN</t>
  </si>
  <si>
    <t>NOOR AHMED SHAH</t>
  </si>
  <si>
    <t>02-122232-006</t>
  </si>
  <si>
    <t>SYED SUHAIB UDDIN AHMED</t>
  </si>
  <si>
    <t>SYED SHAHAB UDDIN</t>
  </si>
  <si>
    <t>02-122232-007</t>
  </si>
  <si>
    <t>TEHREEM AMJAD</t>
  </si>
  <si>
    <t>02-398251-001</t>
  </si>
  <si>
    <t>AHMED ALIYAN KHAN</t>
  </si>
  <si>
    <t>NADEEM KHAN</t>
  </si>
  <si>
    <t>0342-2988775</t>
  </si>
  <si>
    <t>02-398251-002</t>
  </si>
  <si>
    <t>0333-3214744</t>
  </si>
  <si>
    <t>02-398251-003</t>
  </si>
  <si>
    <t>ASHNA FAROOQUI</t>
  </si>
  <si>
    <t>SALEEM AHMED FAROOQUI</t>
  </si>
  <si>
    <t>0334-3507127</t>
  </si>
  <si>
    <t>02-398251-004</t>
  </si>
  <si>
    <t>FARHAT TABASSUM KHATRI</t>
  </si>
  <si>
    <t>0333-9580567</t>
  </si>
  <si>
    <t>02-398251-005</t>
  </si>
  <si>
    <t>FATIMA BATOOL</t>
  </si>
  <si>
    <t>DILAWAR HUSSAIN</t>
  </si>
  <si>
    <t>0334-2827828</t>
  </si>
  <si>
    <t>02-398251-006</t>
  </si>
  <si>
    <t>FIZZA ASGHAR</t>
  </si>
  <si>
    <t>0341-2516661</t>
  </si>
  <si>
    <t>02-398251-007</t>
  </si>
  <si>
    <t>KARIM BUKHSH ARBAB</t>
  </si>
  <si>
    <t>QADIR BUKHSH ARBAB</t>
  </si>
  <si>
    <t>0331-3763180</t>
  </si>
  <si>
    <t>02-398251-008</t>
  </si>
  <si>
    <t>0333-2236095</t>
  </si>
  <si>
    <t>02-398251-009</t>
  </si>
  <si>
    <t>0316-2277075</t>
  </si>
  <si>
    <t>02-398251-010</t>
  </si>
  <si>
    <t>GUL NAWAB KHAN</t>
  </si>
  <si>
    <t>0332-3405186</t>
  </si>
  <si>
    <t>02-398251-011</t>
  </si>
  <si>
    <t>0304-0212297</t>
  </si>
  <si>
    <t>02-398251-012</t>
  </si>
  <si>
    <t>MUHAMMAD UMAIR KHALID</t>
  </si>
  <si>
    <t>0334-3821189</t>
  </si>
  <si>
    <t>02-398251-013</t>
  </si>
  <si>
    <t>0333-2354391</t>
  </si>
  <si>
    <t>02-398251-014</t>
  </si>
  <si>
    <t>MUSKAN ABDULLAH</t>
  </si>
  <si>
    <t>SAID UD DIN</t>
  </si>
  <si>
    <t>02-398251-015</t>
  </si>
  <si>
    <t>NEELAM KUMARI</t>
  </si>
  <si>
    <t>BHAWANI</t>
  </si>
  <si>
    <t>02-398251-016</t>
  </si>
  <si>
    <t>02-398251-018</t>
  </si>
  <si>
    <t>SEHRISH BIBI</t>
  </si>
  <si>
    <t>02-398251-019</t>
  </si>
  <si>
    <t>SHAHZAD BASHIR</t>
  </si>
  <si>
    <t>02-398251-020</t>
  </si>
  <si>
    <t>SYED FARJAD MUHAMMAD RIZWI</t>
  </si>
  <si>
    <t>SYED MUSHAHID ALI</t>
  </si>
  <si>
    <t>02-398251-021</t>
  </si>
  <si>
    <t>SYED SOHAIB SAJID</t>
  </si>
  <si>
    <t>SAJID HUSSAIN SHAH</t>
  </si>
  <si>
    <t>02-398251-022</t>
  </si>
  <si>
    <t>ZAHEER</t>
  </si>
  <si>
    <t>BASHIR AHMAD</t>
  </si>
  <si>
    <t>02-398251-023</t>
  </si>
  <si>
    <t>MUHAMMAD SHARIQ ZAHID</t>
  </si>
  <si>
    <t>ZAHID ZUBAIR</t>
  </si>
  <si>
    <t>02-398251-024</t>
  </si>
  <si>
    <t>MALICK FURQAN ALI FASIH</t>
  </si>
  <si>
    <t>02-398251-025</t>
  </si>
  <si>
    <t>SYED MUHAMMAD ALI RAZA RIZVI</t>
  </si>
  <si>
    <t>SYED ABBAS IQBAL RIZVI</t>
  </si>
  <si>
    <t>02-398251-026</t>
  </si>
  <si>
    <t>SHAHZAD SHOUKAT ALI</t>
  </si>
  <si>
    <t>02-398251-027</t>
  </si>
  <si>
    <t>02-398251-028</t>
  </si>
  <si>
    <t>BILAL AHMED</t>
  </si>
  <si>
    <t>02-398242-001</t>
  </si>
  <si>
    <t>MUHAMMAD RASHID SHAFIQUE</t>
  </si>
  <si>
    <t>02-398242-002</t>
  </si>
  <si>
    <t>MUQADAS RAUF</t>
  </si>
  <si>
    <t>02-398242-003</t>
  </si>
  <si>
    <t>REHAN INAM KHAN</t>
  </si>
  <si>
    <t>02-398242-004</t>
  </si>
  <si>
    <t>OWAIS AHMED KHAN</t>
  </si>
  <si>
    <t>JALIL AHMED KHAN</t>
  </si>
  <si>
    <t>02-398242-005</t>
  </si>
  <si>
    <t>MUBARAK ALI KHAN</t>
  </si>
  <si>
    <t>02-398242-006</t>
  </si>
  <si>
    <t>02-398242-007</t>
  </si>
  <si>
    <t>SUNERA NASEEM</t>
  </si>
  <si>
    <t>SYED NASEEM HAIDER NAQVI</t>
  </si>
  <si>
    <t>02-398242-008</t>
  </si>
  <si>
    <t>AMER MUNIR</t>
  </si>
  <si>
    <t>02-398242-009</t>
  </si>
  <si>
    <t>02-398242-010</t>
  </si>
  <si>
    <t>BATOOL FATIMA</t>
  </si>
  <si>
    <t>MUHAMMAD IMRAN AMIN</t>
  </si>
  <si>
    <t>02-398242-011</t>
  </si>
  <si>
    <t>02-398242-012</t>
  </si>
  <si>
    <t>ALISHAN SALIM JESSANI</t>
  </si>
  <si>
    <t>SALIM IBRAHIM JESSANI</t>
  </si>
  <si>
    <t>02-398242-013</t>
  </si>
  <si>
    <t>USWA ASIF</t>
  </si>
  <si>
    <t>M ASIF PERVAIZ</t>
  </si>
  <si>
    <t>02-398242-014</t>
  </si>
  <si>
    <t>MUHAMMAD HAMZA JAWAID</t>
  </si>
  <si>
    <t>JAWAID KHURSHEED</t>
  </si>
  <si>
    <t>02-398242-017</t>
  </si>
  <si>
    <t>MUSTANSAR GUL</t>
  </si>
  <si>
    <t>02-398242-018</t>
  </si>
  <si>
    <t>MANZOOR ALI</t>
  </si>
  <si>
    <t>02-398242-020</t>
  </si>
  <si>
    <t>HAMZA SHAFIQUE</t>
  </si>
  <si>
    <t>02-398242-021</t>
  </si>
  <si>
    <t>PAKIZA MUNAWWAR</t>
  </si>
  <si>
    <t>MUHAMMAD MUNAWWAR</t>
  </si>
  <si>
    <t>02-398242-023</t>
  </si>
  <si>
    <t>MUHAMMAD AMAD</t>
  </si>
  <si>
    <t>MUHAMMAD GULZAR</t>
  </si>
  <si>
    <t>02-398242-024</t>
  </si>
  <si>
    <t>HAFIZA SADIA MUSHTAQ</t>
  </si>
  <si>
    <t>02-398242-025</t>
  </si>
  <si>
    <t>UROOJ ZAFAR</t>
  </si>
  <si>
    <t>02-398242-026</t>
  </si>
  <si>
    <t>SYED UMAIR HUSSAIN</t>
  </si>
  <si>
    <t>SYED TARIQ HUSSAIN</t>
  </si>
  <si>
    <t>02-398242-027</t>
  </si>
  <si>
    <t>MUKARRAM HUSSAIN</t>
  </si>
  <si>
    <t>ATHAR HUSSAIN</t>
  </si>
  <si>
    <t>02-398242-028</t>
  </si>
  <si>
    <t>UM E RUBAB ANWAR</t>
  </si>
  <si>
    <t>ANWAR HUSSAIN</t>
  </si>
  <si>
    <t>02-398242-029</t>
  </si>
  <si>
    <t>FARIHA KHAN</t>
  </si>
  <si>
    <t>02-398242-030</t>
  </si>
  <si>
    <t>SYED MUHAMMAD OSAMA JAVED</t>
  </si>
  <si>
    <t>SYED JAVED QAMAR</t>
  </si>
  <si>
    <t>02-398242-031</t>
  </si>
  <si>
    <t>MUHAMMAD SUHAIB HASAN</t>
  </si>
  <si>
    <t>SHOEB RAZA</t>
  </si>
  <si>
    <t>02-398242-032</t>
  </si>
  <si>
    <t>SYED YOUSUF NABEEL SHAH</t>
  </si>
  <si>
    <t>SYED RAHAT NAWAZ</t>
  </si>
  <si>
    <t>02-398242-033</t>
  </si>
  <si>
    <t>MOHAIMIN AHMED</t>
  </si>
  <si>
    <t>MAJEED AHMED</t>
  </si>
  <si>
    <t>02-398242-034</t>
  </si>
  <si>
    <t>MUNAWAR ZOUNR</t>
  </si>
  <si>
    <t>GUL MUHAMMAD DADU</t>
  </si>
  <si>
    <t>02-398242-035</t>
  </si>
  <si>
    <t>TAHA AHMED ZAIDI</t>
  </si>
  <si>
    <t>RAIS AHMED ZAIDI</t>
  </si>
  <si>
    <t>02-398242-036</t>
  </si>
  <si>
    <t>JUNAID KHALID</t>
  </si>
  <si>
    <t>02-398242-037</t>
  </si>
  <si>
    <t>MUHAMMAD SARMAD KHAN</t>
  </si>
  <si>
    <t>NIAZ MUHAMMAD</t>
  </si>
  <si>
    <t>02-398242-038</t>
  </si>
  <si>
    <t>MAHAM RANI</t>
  </si>
  <si>
    <t>02-398242-039</t>
  </si>
  <si>
    <t>AMMARA RASHEED</t>
  </si>
  <si>
    <t>02-398242-040</t>
  </si>
  <si>
    <t>TALHA AHMED KHAN</t>
  </si>
  <si>
    <t>02-398242-043</t>
  </si>
  <si>
    <t>HAMMAD ULLAH</t>
  </si>
  <si>
    <t>SUBHAN ALLAH</t>
  </si>
  <si>
    <t>02-398242-044</t>
  </si>
  <si>
    <t>MUHAMMAD OWAIS NASAR</t>
  </si>
  <si>
    <t>NASAR ULLAH</t>
  </si>
  <si>
    <t>02-398242-045</t>
  </si>
  <si>
    <t>ABRAR AHMED QURESHI</t>
  </si>
  <si>
    <t>AJAZ AHMED QURESHI SIDDIQ</t>
  </si>
  <si>
    <t>02-398242-046</t>
  </si>
  <si>
    <t>AHSAN ZAHEER</t>
  </si>
  <si>
    <t>ZAHEER UL ISLAM</t>
  </si>
  <si>
    <t>02-398242-047</t>
  </si>
  <si>
    <t>TEHREEM ASLAM</t>
  </si>
  <si>
    <t>02-398242-048</t>
  </si>
  <si>
    <t>MUHAMMAD HARIS ZAFAR</t>
  </si>
  <si>
    <t>02-398242-049</t>
  </si>
  <si>
    <t>ISMAT SHAHZADI</t>
  </si>
  <si>
    <t>02-398242-050</t>
  </si>
  <si>
    <t>ABDIKAFAR MOHAMED OSMAN</t>
  </si>
  <si>
    <t>MOHAMED OSMAN</t>
  </si>
  <si>
    <t>02-398242-051</t>
  </si>
  <si>
    <t>NOMAN KHALIL</t>
  </si>
  <si>
    <t>02-398242-052</t>
  </si>
  <si>
    <t>MUHAMMAD HAMZA KHAN ZARKOON</t>
  </si>
  <si>
    <t>MALIK SHAHZAD KHAN</t>
  </si>
  <si>
    <t>02-398242-053</t>
  </si>
  <si>
    <t>ROMEESHAH KHAN MUGHAL</t>
  </si>
  <si>
    <t>NAEEM AFSAR KHAN MUGHAL</t>
  </si>
  <si>
    <t>02-398241-001</t>
  </si>
  <si>
    <t>MEHROZ KHAN</t>
  </si>
  <si>
    <t>MUHAMMAD FARASAT KHAN</t>
  </si>
  <si>
    <t>02-398241-002</t>
  </si>
  <si>
    <t>SYED OWAIS HAIDER</t>
  </si>
  <si>
    <t>SYED NAEEM HAIDER</t>
  </si>
  <si>
    <t>02-398241-003</t>
  </si>
  <si>
    <t>MUHAMMAD RAFI FAROOQUI</t>
  </si>
  <si>
    <t>MUHAMMAD ASAD FAROOQUI</t>
  </si>
  <si>
    <t>02-398241-004</t>
  </si>
  <si>
    <t>MARIUM IQBAL</t>
  </si>
  <si>
    <t>M M IQBAL TANWEER</t>
  </si>
  <si>
    <t>02-398241-005</t>
  </si>
  <si>
    <t>IBAD UR REHMAN</t>
  </si>
  <si>
    <t>ABID KHALIL</t>
  </si>
  <si>
    <t>02-398241-006</t>
  </si>
  <si>
    <t>MUHAMMAD NOMAN SATTAR</t>
  </si>
  <si>
    <t>ABDUS SATTAR</t>
  </si>
  <si>
    <t>02-398241-007</t>
  </si>
  <si>
    <t>WAJAHAT HUSSAIN</t>
  </si>
  <si>
    <t>02-398241-008</t>
  </si>
  <si>
    <t>MUHAMMAD SUFIAN BABUR</t>
  </si>
  <si>
    <t>RAO BABUR HUSSAIN</t>
  </si>
  <si>
    <t>02-398241-009</t>
  </si>
  <si>
    <t>CHOUDARY FAREED AHMED RAJPUT</t>
  </si>
  <si>
    <t>CHOUDARY WALI MUHAMMAD RAJPUT</t>
  </si>
  <si>
    <t>02-398241-010</t>
  </si>
  <si>
    <t>NOOR-UL-AIN</t>
  </si>
  <si>
    <t>ASHFAQ HUSSAIN</t>
  </si>
  <si>
    <t>02-398241-011</t>
  </si>
  <si>
    <t>MUHAMMAD CHUTTAL</t>
  </si>
  <si>
    <t>02-398241-012</t>
  </si>
  <si>
    <t>HAFIZ MUHAMMAD REHAN TAYYAB</t>
  </si>
  <si>
    <t>MUHAMMAD TAYYAB ZAFAR KHAN</t>
  </si>
  <si>
    <t>02-398241-013</t>
  </si>
  <si>
    <t>02-398241-014</t>
  </si>
  <si>
    <t>02-398241-015</t>
  </si>
  <si>
    <t>RAJA MUHAMMAD TARIQ</t>
  </si>
  <si>
    <t>02-398241-016</t>
  </si>
  <si>
    <t>02-398241-017</t>
  </si>
  <si>
    <t>MELHAN SAEED</t>
  </si>
  <si>
    <t>02-398241-018</t>
  </si>
  <si>
    <t>ROOHMA NAZISH KHAN</t>
  </si>
  <si>
    <t>MUHAMMAD NASIR KHAN</t>
  </si>
  <si>
    <t>02-398241-019</t>
  </si>
  <si>
    <t>MUSHTAQ ELLAHI</t>
  </si>
  <si>
    <t>02-398241-020</t>
  </si>
  <si>
    <t>MUHAMMAD HUZAIFA KHAN</t>
  </si>
  <si>
    <t>02-398241-021</t>
  </si>
  <si>
    <t>MOHAMMAD ZAIN UL ABDIN</t>
  </si>
  <si>
    <t>02-398241-022</t>
  </si>
  <si>
    <t>JAVERIA</t>
  </si>
  <si>
    <t>GULSHAN ALI SHAIKH</t>
  </si>
  <si>
    <t>02-398241-023</t>
  </si>
  <si>
    <t>SHEIKH MUHAMMAD SAAD</t>
  </si>
  <si>
    <t>02-398241-024</t>
  </si>
  <si>
    <t>HUZAIFA ALI KHAN</t>
  </si>
  <si>
    <t>JAWED ALI KHAN</t>
  </si>
  <si>
    <t>02-398241-025</t>
  </si>
  <si>
    <t>MUHAMMAD ZUBAIR ASGHAR</t>
  </si>
  <si>
    <t>02-398241-026</t>
  </si>
  <si>
    <t>SADIQA BATOOL</t>
  </si>
  <si>
    <t>MUHAMMAD BADAL</t>
  </si>
  <si>
    <t>02-398241-027</t>
  </si>
  <si>
    <t>KANWER SHAHZAIB FURQAN ALI</t>
  </si>
  <si>
    <t>KANWER FURQAN</t>
  </si>
  <si>
    <t>02-398241-028</t>
  </si>
  <si>
    <t>ATIF NIAZ KHAN</t>
  </si>
  <si>
    <t>02-398241-029</t>
  </si>
  <si>
    <t>SYED ZUHAIR KHURRAM</t>
  </si>
  <si>
    <t>SYED KHURRAM KHURSHEED</t>
  </si>
  <si>
    <t>02-398241-030</t>
  </si>
  <si>
    <t>02-398241-031</t>
  </si>
  <si>
    <t>MAHRUKH MEHMOOD</t>
  </si>
  <si>
    <t>MEHMOOD AHMED BUTT</t>
  </si>
  <si>
    <t>02-398241-032</t>
  </si>
  <si>
    <t>MUSBAH SOHAIL</t>
  </si>
  <si>
    <t>SOHAIL WAHAB</t>
  </si>
  <si>
    <t>02-398241-033</t>
  </si>
  <si>
    <t>AHSAN AHMED KHAN</t>
  </si>
  <si>
    <t>FAIZ MOHAMMAD KHAN</t>
  </si>
  <si>
    <t>02-398241-034</t>
  </si>
  <si>
    <t>02-398241-038</t>
  </si>
  <si>
    <t>WASIM ZAFAR</t>
  </si>
  <si>
    <t>02-398241-035</t>
  </si>
  <si>
    <t>MUHAMMAD FAIZAN AMANAT</t>
  </si>
  <si>
    <t>02-230242-001</t>
  </si>
  <si>
    <t>SABRINA PATEL</t>
  </si>
  <si>
    <t>AMIR PATEL</t>
  </si>
  <si>
    <t>02-230242-003</t>
  </si>
  <si>
    <t>KAINAT MEER</t>
  </si>
  <si>
    <t>MEER FAROOQ ALI</t>
  </si>
  <si>
    <t>02-230242-004</t>
  </si>
  <si>
    <t>RAFIA MUHAMMAD RAFIQ</t>
  </si>
  <si>
    <t>02-230242-006</t>
  </si>
  <si>
    <t>SANIA FATIMA</t>
  </si>
  <si>
    <t>MASOOD ALI KHAN</t>
  </si>
  <si>
    <t>02-230242-007</t>
  </si>
  <si>
    <t>HAFIZA FATIMA ZEHRA</t>
  </si>
  <si>
    <t>SYED JAWWAD HAIDER ZAIDI</t>
  </si>
  <si>
    <t>02-230242-008</t>
  </si>
  <si>
    <t>BISMA AFZAL</t>
  </si>
  <si>
    <t>AFZAL</t>
  </si>
  <si>
    <t>02-230242-009</t>
  </si>
  <si>
    <t>SADIA RAO</t>
  </si>
  <si>
    <t>MUHAMMAD SHABBIR RAO</t>
  </si>
  <si>
    <t>02-230242-010</t>
  </si>
  <si>
    <t>AIMEN SHAHID</t>
  </si>
  <si>
    <t>MUHAMMAD SHAHID SALEEM</t>
  </si>
  <si>
    <t>02-230242-012</t>
  </si>
  <si>
    <t>SYEDA JAVARIA WAJAHAT</t>
  </si>
  <si>
    <t>SYED WAJAHAT MAQSOOD</t>
  </si>
  <si>
    <t>02-230242-013</t>
  </si>
  <si>
    <t>FAIZA HUSSAIN MIAN</t>
  </si>
  <si>
    <t>MUHAMMAD ASHIQ HUSSAIN</t>
  </si>
  <si>
    <t>02-230242-014</t>
  </si>
  <si>
    <t>MAHAM MUTAHIR ALI</t>
  </si>
  <si>
    <t>MUTAHIR ALI</t>
  </si>
  <si>
    <t>02-230242-015</t>
  </si>
  <si>
    <t>MAIMOONA ARSALAN KHAN</t>
  </si>
  <si>
    <t>RASHEED ARSALAN KHAN</t>
  </si>
  <si>
    <t>02-230242-016</t>
  </si>
  <si>
    <t>MARIA JAMEEL</t>
  </si>
  <si>
    <t>02-230242-017</t>
  </si>
  <si>
    <t>ABEER SIDDIQUI</t>
  </si>
  <si>
    <t>SIDDIQUI RASHID ALI</t>
  </si>
  <si>
    <t>02-230242-018</t>
  </si>
  <si>
    <t>ALICIA CRYSTAL FERNANDES</t>
  </si>
  <si>
    <t>PHILIP NERI FERNANDES</t>
  </si>
  <si>
    <t>02-230242-019</t>
  </si>
  <si>
    <t>DANIYAL KHAN NIAZI</t>
  </si>
  <si>
    <t>MANSOOR NAWAZ KHAN</t>
  </si>
  <si>
    <t>02-230241-001</t>
  </si>
  <si>
    <t>HIRA YASMIN</t>
  </si>
  <si>
    <t>02-230241-002</t>
  </si>
  <si>
    <t>ZARMEENA SALEEM</t>
  </si>
  <si>
    <t>02-230241-003</t>
  </si>
  <si>
    <t>UROOJ FATIMA</t>
  </si>
  <si>
    <t>02-230241-004</t>
  </si>
  <si>
    <t>AROOBA YASEEN</t>
  </si>
  <si>
    <t>02-230241-005</t>
  </si>
  <si>
    <t>RIJA ZAFAR</t>
  </si>
  <si>
    <t>MUHAMMAD ZAFARULLAH</t>
  </si>
  <si>
    <t>02-230241-006</t>
  </si>
  <si>
    <t>RAANIA BABUR</t>
  </si>
  <si>
    <t>SYED BABUR ALI</t>
  </si>
  <si>
    <t>02-230241-007</t>
  </si>
  <si>
    <t>ABDUL HALEEM KHAN</t>
  </si>
  <si>
    <t>02-230241-008</t>
  </si>
  <si>
    <t>HADIQA IRFAN</t>
  </si>
  <si>
    <t>MUHAMMAD IRFAN KHARADI</t>
  </si>
  <si>
    <t>02-230241-009</t>
  </si>
  <si>
    <t>MEHVEEN FARWA HUSSAIN</t>
  </si>
  <si>
    <t>SYED HUSSAIN ABBAS SHAH</t>
  </si>
  <si>
    <t>02-230241-010</t>
  </si>
  <si>
    <t>MUNAZZA SHAIKH</t>
  </si>
  <si>
    <t>MUHAMMAD KAMRAN SHAIKH</t>
  </si>
  <si>
    <t>02-230241-011</t>
  </si>
  <si>
    <t>SYED MOHEB HUSSAIN</t>
  </si>
  <si>
    <t>SYED MUSHTAQ HUSSAIN</t>
  </si>
  <si>
    <t>02-230241-012</t>
  </si>
  <si>
    <t>ISHA KOMAL</t>
  </si>
  <si>
    <t>02-230241-013</t>
  </si>
  <si>
    <t>KSHIF ZULFIQAR</t>
  </si>
  <si>
    <t>02-230241-014</t>
  </si>
  <si>
    <t>FARHAD JALALI</t>
  </si>
  <si>
    <t>ASHIQUE ALI SOOMRO</t>
  </si>
  <si>
    <t>02-230241-015</t>
  </si>
  <si>
    <t>HAFSA SAEED</t>
  </si>
  <si>
    <t>SAEED AKHTER</t>
  </si>
  <si>
    <t>02-230241-016</t>
  </si>
  <si>
    <t>HAMZA SAGHIR</t>
  </si>
  <si>
    <t>02-230241-017</t>
  </si>
  <si>
    <t>SYEDA NIDA ZAHID</t>
  </si>
  <si>
    <t>SYEDA ZAHID WAHEED</t>
  </si>
  <si>
    <t>02-230241-018</t>
  </si>
  <si>
    <t>HAFSA KIRAN</t>
  </si>
  <si>
    <t>02-230241-019</t>
  </si>
  <si>
    <t>02-230232-001</t>
  </si>
  <si>
    <t>ZAINAB ABID</t>
  </si>
  <si>
    <t>ABID HAMID</t>
  </si>
  <si>
    <t>02-230232-003</t>
  </si>
  <si>
    <t>MARGHOOB AHMAD</t>
  </si>
  <si>
    <t>02-230232-004</t>
  </si>
  <si>
    <t>SINHA ZAINAB</t>
  </si>
  <si>
    <t>JAMSHAID AHMED</t>
  </si>
  <si>
    <t>02-230232-005</t>
  </si>
  <si>
    <t>MUHAMMAD OSAMA SIDDIQUI</t>
  </si>
  <si>
    <t>SHAHID HUSSAIN SIDDIQUI</t>
  </si>
  <si>
    <t>02-230232-007</t>
  </si>
  <si>
    <t>AMEERA SALEH ABDUL RAHMAN</t>
  </si>
  <si>
    <t>SALEH ABDUL RAHMAN</t>
  </si>
  <si>
    <t>02-230232-008</t>
  </si>
  <si>
    <t>SARA</t>
  </si>
  <si>
    <t>02-230232-009</t>
  </si>
  <si>
    <t>TAZEEN</t>
  </si>
  <si>
    <t>02-230232-010</t>
  </si>
  <si>
    <t>MS (HRM &amp; ORGANIZATIONAL PSYCHOLOGY) 2 Years (Spring 2024 - Fall 2025)</t>
  </si>
  <si>
    <t>MS (HRM &amp; ORGANIZATIONAL PSYCHOLOGY) 2 Years (Fall 2024 - Spring 2026)</t>
  </si>
  <si>
    <t>MBA(WE) - 1.5 Years  (Spring 2025 - Spring 2026)</t>
  </si>
  <si>
    <t>MBA(WE) - 1.5 Years  (Fall 2024 - Fall 2025)</t>
  </si>
  <si>
    <t>DAY l SESSION l, 9:30 to 12:30</t>
  </si>
  <si>
    <t>DAY l SESSION ll, 1:30 to 4:30 pm</t>
  </si>
  <si>
    <t>Total PN School of Logistics</t>
  </si>
  <si>
    <r>
      <t>BAHRIA UNIVERSITY</t>
    </r>
    <r>
      <rPr>
        <b/>
        <u/>
        <sz val="11"/>
        <rFont val="Arial"/>
        <family val="2"/>
      </rPr>
      <t xml:space="preserve"> - (Karachi Campus)</t>
    </r>
  </si>
  <si>
    <r>
      <t>BAHRIA UNIVERSITY</t>
    </r>
    <r>
      <rPr>
        <b/>
        <u/>
        <sz val="12"/>
        <rFont val="Arial"/>
        <family val="2"/>
      </rPr>
      <t xml:space="preserve"> - (Karachi Campus)</t>
    </r>
  </si>
  <si>
    <t>(22ND CONVOCATION 30 Jan 2027 &amp; Rehearsals 28 Jan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</si>
</sst>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1"/>
      <name val="Times New Roman"/>
      <family val="1"/>
    </font>
    <font>
      <b/>
      <i/>
      <sz val="16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u/>
      <sz val="16"/>
      <name val="Arial Black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8"/>
      <color theme="8" tint="-0.249977111117893"/>
      <name val="Arial"/>
      <family val="2"/>
    </font>
    <font>
      <sz val="8"/>
      <name val="Arial Black"/>
      <family val="2"/>
    </font>
    <font>
      <sz val="12"/>
      <name val="Arial"/>
      <family val="2"/>
    </font>
    <font>
      <sz val="15"/>
      <color indexed="8"/>
      <name val="Arial Black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u/>
      <sz val="15"/>
      <color indexed="8"/>
      <name val="Arial Black"/>
      <family val="2"/>
    </font>
    <font>
      <b/>
      <u/>
      <sz val="15"/>
      <color indexed="8"/>
      <name val="Arial"/>
      <family val="2"/>
    </font>
    <font>
      <sz val="18"/>
      <color indexed="8"/>
      <name val="Arial Black"/>
      <family val="2"/>
    </font>
    <font>
      <sz val="20"/>
      <name val="Arial Black"/>
      <family val="2"/>
    </font>
    <font>
      <b/>
      <sz val="11"/>
      <name val="Arial"/>
      <family val="2"/>
    </font>
    <font>
      <b/>
      <sz val="8"/>
      <color indexed="59"/>
      <name val="Arial"/>
      <family val="2"/>
    </font>
    <font>
      <u/>
      <sz val="16"/>
      <color indexed="59"/>
      <name val="Arial Black"/>
      <family val="2"/>
    </font>
    <font>
      <b/>
      <u/>
      <sz val="14"/>
      <color indexed="59"/>
      <name val="Arial"/>
      <family val="2"/>
    </font>
    <font>
      <sz val="10"/>
      <color indexed="59"/>
      <name val="Arial"/>
      <family val="2"/>
    </font>
    <font>
      <sz val="14"/>
      <color indexed="59"/>
      <name val="Arial Black"/>
      <family val="2"/>
    </font>
    <font>
      <b/>
      <sz val="9"/>
      <color indexed="59"/>
      <name val="Arial"/>
      <family val="2"/>
    </font>
    <font>
      <b/>
      <sz val="10"/>
      <color indexed="59"/>
      <name val="Arial"/>
      <family val="2"/>
    </font>
    <font>
      <sz val="9"/>
      <color indexed="59"/>
      <name val="Arial"/>
      <family val="2"/>
    </font>
    <font>
      <sz val="8"/>
      <color indexed="59"/>
      <name val="Arial"/>
      <family val="2"/>
    </font>
    <font>
      <b/>
      <sz val="14"/>
      <color indexed="59"/>
      <name val="Arial Black"/>
      <family val="2"/>
    </font>
    <font>
      <b/>
      <sz val="10"/>
      <color rgb="FFFF0000"/>
      <name val="Arial"/>
      <family val="2"/>
    </font>
    <font>
      <sz val="16"/>
      <color indexed="59"/>
      <name val="Arial Black"/>
      <family val="2"/>
    </font>
    <font>
      <b/>
      <sz val="10"/>
      <color rgb="FF000000"/>
      <name val="Arial"/>
      <family val="2"/>
    </font>
    <font>
      <sz val="16"/>
      <color indexed="8"/>
      <name val="Arial Black"/>
      <family val="2"/>
    </font>
    <font>
      <sz val="12"/>
      <color indexed="59"/>
      <name val="Arial Black"/>
      <family val="2"/>
    </font>
    <font>
      <sz val="14"/>
      <name val="Arial Black"/>
      <family val="2"/>
    </font>
    <font>
      <sz val="16"/>
      <name val="Arial Black"/>
      <family val="2"/>
    </font>
    <font>
      <sz val="18"/>
      <name val="Arial Black"/>
      <family val="2"/>
    </font>
    <font>
      <sz val="18"/>
      <name val="Arial"/>
      <family val="2"/>
    </font>
    <font>
      <b/>
      <u/>
      <sz val="11"/>
      <name val="Arial Black"/>
      <family val="2"/>
    </font>
    <font>
      <u/>
      <sz val="11"/>
      <name val="Arial Black"/>
      <family val="2"/>
    </font>
    <font>
      <b/>
      <u/>
      <sz val="11"/>
      <name val="Arial"/>
      <family val="2"/>
    </font>
    <font>
      <u/>
      <sz val="12"/>
      <name val="Arial Black"/>
      <family val="2"/>
    </font>
    <font>
      <b/>
      <u/>
      <sz val="12"/>
      <name val="Arial"/>
      <family val="2"/>
    </font>
    <font>
      <b/>
      <i/>
      <sz val="11"/>
      <name val="Arial"/>
      <family val="2"/>
    </font>
    <font>
      <b/>
      <i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1" fillId="4" borderId="1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1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6" fillId="6" borderId="2" xfId="0" applyFont="1" applyFill="1" applyBorder="1" applyAlignment="1" applyProtection="1">
      <alignment horizontal="center" vertical="center"/>
      <protection hidden="1"/>
    </xf>
    <xf numFmtId="0" fontId="16" fillId="6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hidden="1"/>
    </xf>
    <xf numFmtId="0" fontId="13" fillId="2" borderId="15" xfId="0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horizontal="center" vertical="center"/>
    </xf>
    <xf numFmtId="0" fontId="19" fillId="0" borderId="16" xfId="1" applyFont="1" applyBorder="1" applyAlignment="1" applyProtection="1">
      <alignment vertical="center" wrapText="1" readingOrder="1"/>
      <protection locked="0"/>
    </xf>
    <xf numFmtId="0" fontId="20" fillId="0" borderId="4" xfId="3" applyFont="1" applyFill="1" applyBorder="1" applyAlignment="1" applyProtection="1">
      <alignment horizontal="center"/>
      <protection hidden="1"/>
    </xf>
    <xf numFmtId="0" fontId="5" fillId="0" borderId="2" xfId="1" applyFont="1" applyBorder="1" applyAlignment="1">
      <alignment horizontal="center"/>
    </xf>
    <xf numFmtId="0" fontId="2" fillId="7" borderId="2" xfId="1" applyFont="1" applyFill="1" applyBorder="1" applyAlignment="1" applyProtection="1">
      <alignment horizontal="center"/>
      <protection hidden="1"/>
    </xf>
    <xf numFmtId="0" fontId="20" fillId="0" borderId="2" xfId="1" applyFont="1" applyFill="1" applyBorder="1" applyAlignment="1" applyProtection="1">
      <alignment horizontal="center"/>
      <protection hidden="1"/>
    </xf>
    <xf numFmtId="0" fontId="2" fillId="7" borderId="0" xfId="1" applyFont="1" applyFill="1" applyBorder="1" applyAlignment="1" applyProtection="1">
      <alignment horizontal="center"/>
      <protection hidden="1"/>
    </xf>
    <xf numFmtId="0" fontId="2" fillId="7" borderId="0" xfId="1" applyFont="1" applyFill="1" applyAlignment="1" applyProtection="1">
      <alignment horizontal="left"/>
      <protection hidden="1"/>
    </xf>
    <xf numFmtId="0" fontId="5" fillId="7" borderId="0" xfId="1" applyFont="1" applyFill="1" applyAlignment="1" applyProtection="1">
      <alignment horizontal="left"/>
      <protection hidden="1"/>
    </xf>
    <xf numFmtId="0" fontId="23" fillId="0" borderId="2" xfId="1" applyFont="1" applyFill="1" applyBorder="1" applyAlignment="1">
      <alignment horizontal="center"/>
    </xf>
    <xf numFmtId="0" fontId="2" fillId="0" borderId="26" xfId="1" applyBorder="1" applyAlignment="1">
      <alignment horizontal="center" wrapText="1"/>
    </xf>
    <xf numFmtId="0" fontId="5" fillId="0" borderId="26" xfId="1" applyFont="1" applyBorder="1" applyAlignment="1">
      <alignment horizontal="center" wrapText="1"/>
    </xf>
    <xf numFmtId="0" fontId="5" fillId="0" borderId="26" xfId="1" applyFont="1" applyBorder="1" applyAlignment="1">
      <alignment wrapText="1"/>
    </xf>
    <xf numFmtId="0" fontId="20" fillId="2" borderId="4" xfId="1" applyFont="1" applyFill="1" applyBorder="1" applyAlignment="1" applyProtection="1">
      <alignment horizontal="center"/>
      <protection hidden="1"/>
    </xf>
    <xf numFmtId="0" fontId="20" fillId="0" borderId="4" xfId="1" applyFont="1" applyFill="1" applyBorder="1" applyAlignment="1" applyProtection="1">
      <alignment horizontal="center"/>
      <protection hidden="1"/>
    </xf>
    <xf numFmtId="0" fontId="2" fillId="7" borderId="2" xfId="1" applyFont="1" applyFill="1" applyBorder="1" applyAlignment="1" applyProtection="1">
      <alignment horizontal="left"/>
      <protection hidden="1"/>
    </xf>
    <xf numFmtId="0" fontId="2" fillId="7" borderId="2" xfId="1" quotePrefix="1" applyFont="1" applyFill="1" applyBorder="1" applyAlignment="1" applyProtection="1">
      <alignment horizontal="center"/>
      <protection hidden="1"/>
    </xf>
    <xf numFmtId="0" fontId="25" fillId="7" borderId="0" xfId="1" applyFont="1" applyFill="1" applyAlignment="1" applyProtection="1">
      <alignment horizontal="center"/>
      <protection hidden="1"/>
    </xf>
    <xf numFmtId="0" fontId="4" fillId="7" borderId="0" xfId="1" applyFont="1" applyFill="1" applyAlignment="1" applyProtection="1">
      <alignment horizontal="center"/>
      <protection hidden="1"/>
    </xf>
    <xf numFmtId="0" fontId="20" fillId="7" borderId="0" xfId="1" applyFont="1" applyFill="1" applyAlignment="1" applyProtection="1">
      <alignment horizontal="left"/>
      <protection hidden="1"/>
    </xf>
    <xf numFmtId="0" fontId="2" fillId="7" borderId="0" xfId="1" applyFont="1" applyFill="1" applyAlignment="1" applyProtection="1">
      <alignment horizontal="center"/>
      <protection hidden="1"/>
    </xf>
    <xf numFmtId="0" fontId="27" fillId="0" borderId="0" xfId="1" applyFont="1" applyFill="1" applyBorder="1" applyAlignment="1" applyProtection="1">
      <alignment horizontal="left"/>
      <protection hidden="1"/>
    </xf>
    <xf numFmtId="0" fontId="25" fillId="7" borderId="0" xfId="1" applyFont="1" applyFill="1" applyBorder="1" applyAlignment="1" applyProtection="1">
      <alignment horizontal="center"/>
      <protection hidden="1"/>
    </xf>
    <xf numFmtId="0" fontId="4" fillId="7" borderId="0" xfId="1" applyFont="1" applyFill="1" applyBorder="1" applyAlignment="1" applyProtection="1">
      <alignment horizontal="center"/>
      <protection hidden="1"/>
    </xf>
    <xf numFmtId="0" fontId="25" fillId="7" borderId="0" xfId="1" applyFont="1" applyFill="1" applyBorder="1" applyAlignment="1" applyProtection="1">
      <protection hidden="1"/>
    </xf>
    <xf numFmtId="0" fontId="25" fillId="2" borderId="27" xfId="1" applyFont="1" applyFill="1" applyBorder="1" applyAlignment="1" applyProtection="1">
      <alignment horizontal="left"/>
      <protection hidden="1"/>
    </xf>
    <xf numFmtId="0" fontId="25" fillId="7" borderId="28" xfId="1" applyFont="1" applyFill="1" applyBorder="1" applyAlignment="1" applyProtection="1">
      <alignment horizontal="center"/>
      <protection hidden="1"/>
    </xf>
    <xf numFmtId="0" fontId="4" fillId="7" borderId="28" xfId="1" applyFont="1" applyFill="1" applyBorder="1" applyAlignment="1" applyProtection="1">
      <alignment horizontal="center"/>
      <protection hidden="1"/>
    </xf>
    <xf numFmtId="0" fontId="25" fillId="7" borderId="28" xfId="1" applyFont="1" applyFill="1" applyBorder="1" applyAlignment="1" applyProtection="1">
      <alignment horizontal="right"/>
      <protection hidden="1"/>
    </xf>
    <xf numFmtId="0" fontId="25" fillId="7" borderId="28" xfId="1" applyFont="1" applyFill="1" applyBorder="1" applyAlignment="1" applyProtection="1">
      <protection hidden="1"/>
    </xf>
    <xf numFmtId="0" fontId="25" fillId="2" borderId="30" xfId="1" applyFont="1" applyFill="1" applyBorder="1" applyAlignment="1" applyProtection="1">
      <alignment horizontal="left"/>
      <protection hidden="1"/>
    </xf>
    <xf numFmtId="0" fontId="25" fillId="2" borderId="0" xfId="1" applyFont="1" applyFill="1" applyBorder="1" applyAlignment="1" applyProtection="1">
      <alignment horizontal="right"/>
      <protection hidden="1"/>
    </xf>
    <xf numFmtId="0" fontId="25" fillId="2" borderId="0" xfId="1" applyFont="1" applyFill="1" applyBorder="1" applyAlignment="1" applyProtection="1">
      <alignment horizontal="left"/>
      <protection hidden="1"/>
    </xf>
    <xf numFmtId="0" fontId="22" fillId="7" borderId="31" xfId="1" applyFont="1" applyFill="1" applyBorder="1" applyAlignment="1" applyProtection="1">
      <alignment horizontal="left"/>
      <protection hidden="1"/>
    </xf>
    <xf numFmtId="0" fontId="25" fillId="7" borderId="17" xfId="1" applyFont="1" applyFill="1" applyBorder="1" applyAlignment="1" applyProtection="1">
      <alignment horizontal="center"/>
      <protection hidden="1"/>
    </xf>
    <xf numFmtId="0" fontId="4" fillId="7" borderId="17" xfId="1" applyFont="1" applyFill="1" applyBorder="1" applyAlignment="1" applyProtection="1">
      <alignment horizontal="center"/>
      <protection hidden="1"/>
    </xf>
    <xf numFmtId="0" fontId="22" fillId="7" borderId="17" xfId="1" applyFont="1" applyFill="1" applyBorder="1" applyAlignment="1" applyProtection="1">
      <alignment horizontal="right"/>
      <protection hidden="1"/>
    </xf>
    <xf numFmtId="0" fontId="25" fillId="7" borderId="17" xfId="1" applyFont="1" applyFill="1" applyBorder="1" applyAlignment="1" applyProtection="1">
      <protection hidden="1"/>
    </xf>
    <xf numFmtId="0" fontId="28" fillId="7" borderId="17" xfId="1" applyFont="1" applyFill="1" applyBorder="1" applyAlignment="1" applyProtection="1">
      <alignment horizontal="center"/>
      <protection hidden="1"/>
    </xf>
    <xf numFmtId="0" fontId="5" fillId="7" borderId="34" xfId="1" applyFont="1" applyFill="1" applyBorder="1" applyAlignment="1" applyProtection="1">
      <alignment horizontal="center" vertical="center" wrapText="1"/>
      <protection hidden="1"/>
    </xf>
    <xf numFmtId="0" fontId="26" fillId="7" borderId="35" xfId="1" applyFont="1" applyFill="1" applyBorder="1" applyAlignment="1" applyProtection="1">
      <alignment horizontal="center" vertical="center" wrapText="1"/>
      <protection hidden="1"/>
    </xf>
    <xf numFmtId="0" fontId="4" fillId="7" borderId="35" xfId="1" applyFont="1" applyFill="1" applyBorder="1" applyAlignment="1" applyProtection="1">
      <alignment horizontal="center" vertical="center" wrapText="1"/>
      <protection hidden="1"/>
    </xf>
    <xf numFmtId="0" fontId="5" fillId="7" borderId="35" xfId="1" applyFont="1" applyFill="1" applyBorder="1" applyAlignment="1" applyProtection="1">
      <alignment horizontal="left" vertical="center" wrapText="1"/>
      <protection hidden="1"/>
    </xf>
    <xf numFmtId="0" fontId="26" fillId="7" borderId="35" xfId="1" applyFont="1" applyFill="1" applyBorder="1" applyAlignment="1" applyProtection="1">
      <alignment horizontal="left" vertical="center" wrapText="1"/>
      <protection hidden="1"/>
    </xf>
    <xf numFmtId="0" fontId="5" fillId="7" borderId="35" xfId="1" applyFont="1" applyFill="1" applyBorder="1" applyAlignment="1" applyProtection="1">
      <alignment horizontal="center" vertical="center"/>
      <protection hidden="1"/>
    </xf>
    <xf numFmtId="0" fontId="5" fillId="7" borderId="35" xfId="1" applyFont="1" applyFill="1" applyBorder="1" applyAlignment="1" applyProtection="1">
      <alignment horizontal="center" vertical="center" wrapText="1"/>
      <protection hidden="1"/>
    </xf>
    <xf numFmtId="0" fontId="22" fillId="7" borderId="21" xfId="1" applyFont="1" applyFill="1" applyBorder="1" applyAlignment="1" applyProtection="1">
      <alignment horizontal="center" vertical="center" wrapText="1"/>
      <protection hidden="1"/>
    </xf>
    <xf numFmtId="0" fontId="22" fillId="7" borderId="29" xfId="1" applyFont="1" applyFill="1" applyBorder="1" applyAlignment="1" applyProtection="1">
      <alignment horizontal="center" vertical="center" wrapText="1"/>
      <protection hidden="1"/>
    </xf>
    <xf numFmtId="0" fontId="5" fillId="7" borderId="33" xfId="1" applyFont="1" applyFill="1" applyBorder="1" applyAlignment="1" applyProtection="1">
      <alignment horizontal="center" vertical="center" wrapText="1"/>
      <protection hidden="1"/>
    </xf>
    <xf numFmtId="0" fontId="23" fillId="0" borderId="0" xfId="1" applyFont="1" applyFill="1" applyBorder="1" applyAlignment="1">
      <alignment horizontal="center"/>
    </xf>
    <xf numFmtId="0" fontId="29" fillId="7" borderId="0" xfId="1" applyFont="1" applyFill="1" applyBorder="1" applyAlignment="1" applyProtection="1">
      <protection hidden="1"/>
    </xf>
    <xf numFmtId="0" fontId="4" fillId="7" borderId="0" xfId="1" applyFont="1" applyFill="1" applyBorder="1" applyAlignment="1" applyProtection="1">
      <protection hidden="1"/>
    </xf>
    <xf numFmtId="0" fontId="25" fillId="7" borderId="28" xfId="1" applyFont="1" applyFill="1" applyBorder="1" applyAlignment="1" applyProtection="1">
      <alignment horizontal="left"/>
      <protection hidden="1"/>
    </xf>
    <xf numFmtId="0" fontId="25" fillId="7" borderId="17" xfId="1" applyFont="1" applyFill="1" applyBorder="1" applyAlignment="1" applyProtection="1">
      <alignment horizontal="left"/>
      <protection hidden="1"/>
    </xf>
    <xf numFmtId="0" fontId="19" fillId="0" borderId="16" xfId="1" applyFont="1" applyBorder="1" applyAlignment="1" applyProtection="1">
      <alignment horizontal="center" vertical="center" wrapText="1" readingOrder="1"/>
      <protection locked="0"/>
    </xf>
    <xf numFmtId="0" fontId="19" fillId="0" borderId="16" xfId="1" applyFont="1" applyBorder="1" applyAlignment="1" applyProtection="1">
      <alignment vertical="top" wrapText="1" readingOrder="1"/>
      <protection locked="0"/>
    </xf>
    <xf numFmtId="0" fontId="2" fillId="2" borderId="0" xfId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20" fillId="2" borderId="37" xfId="1" applyFont="1" applyFill="1" applyBorder="1" applyAlignment="1" applyProtection="1">
      <alignment horizontal="center"/>
      <protection hidden="1"/>
    </xf>
    <xf numFmtId="0" fontId="20" fillId="2" borderId="2" xfId="1" applyFont="1" applyFill="1" applyBorder="1" applyAlignment="1" applyProtection="1">
      <alignment horizontal="center"/>
      <protection hidden="1"/>
    </xf>
    <xf numFmtId="0" fontId="17" fillId="0" borderId="0" xfId="1" applyFont="1" applyProtection="1">
      <protection hidden="1"/>
    </xf>
    <xf numFmtId="0" fontId="21" fillId="0" borderId="39" xfId="1" applyFont="1" applyFill="1" applyBorder="1" applyAlignment="1" applyProtection="1">
      <alignment horizontal="center" vertical="center" wrapText="1"/>
      <protection hidden="1"/>
    </xf>
    <xf numFmtId="0" fontId="21" fillId="0" borderId="39" xfId="1" applyFont="1" applyBorder="1" applyAlignment="1" applyProtection="1">
      <alignment horizontal="center" vertical="center" wrapText="1"/>
      <protection hidden="1"/>
    </xf>
    <xf numFmtId="0" fontId="18" fillId="0" borderId="21" xfId="1" applyFont="1" applyBorder="1" applyAlignment="1" applyProtection="1">
      <alignment horizontal="center" vertical="center" wrapText="1"/>
      <protection hidden="1"/>
    </xf>
    <xf numFmtId="0" fontId="21" fillId="0" borderId="0" xfId="1" applyFont="1" applyProtection="1">
      <protection hidden="1"/>
    </xf>
    <xf numFmtId="0" fontId="21" fillId="0" borderId="40" xfId="1" applyFont="1" applyFill="1" applyBorder="1" applyAlignment="1" applyProtection="1">
      <alignment horizontal="center" vertical="center" wrapText="1"/>
      <protection hidden="1"/>
    </xf>
    <xf numFmtId="0" fontId="21" fillId="0" borderId="40" xfId="1" applyFont="1" applyBorder="1" applyAlignment="1" applyProtection="1">
      <alignment horizontal="center" vertical="center" wrapText="1"/>
      <protection hidden="1"/>
    </xf>
    <xf numFmtId="0" fontId="18" fillId="0" borderId="25" xfId="1" applyFont="1" applyBorder="1" applyAlignment="1" applyProtection="1">
      <alignment horizontal="center" vertical="center" wrapText="1"/>
      <protection hidden="1"/>
    </xf>
    <xf numFmtId="0" fontId="17" fillId="0" borderId="4" xfId="1" applyFont="1" applyBorder="1" applyAlignment="1" applyProtection="1">
      <alignment horizontal="center"/>
      <protection hidden="1"/>
    </xf>
    <xf numFmtId="0" fontId="2" fillId="0" borderId="2" xfId="1" applyFont="1" applyFill="1" applyBorder="1" applyAlignment="1" applyProtection="1">
      <alignment horizontal="center"/>
      <protection hidden="1"/>
    </xf>
    <xf numFmtId="0" fontId="17" fillId="0" borderId="4" xfId="1" applyFont="1" applyBorder="1" applyProtection="1">
      <protection hidden="1"/>
    </xf>
    <xf numFmtId="0" fontId="17" fillId="0" borderId="2" xfId="1" applyFont="1" applyBorder="1" applyProtection="1">
      <protection hidden="1"/>
    </xf>
    <xf numFmtId="0" fontId="32" fillId="0" borderId="0" xfId="1" applyFont="1" applyBorder="1" applyProtection="1">
      <protection hidden="1"/>
    </xf>
    <xf numFmtId="0" fontId="32" fillId="0" borderId="0" xfId="1" applyFont="1" applyBorder="1" applyAlignment="1" applyProtection="1">
      <alignment horizontal="center"/>
      <protection hidden="1"/>
    </xf>
    <xf numFmtId="0" fontId="31" fillId="0" borderId="0" xfId="1" applyFont="1" applyBorder="1" applyProtection="1">
      <protection hidden="1"/>
    </xf>
    <xf numFmtId="0" fontId="17" fillId="0" borderId="0" xfId="1" applyFont="1" applyAlignment="1" applyProtection="1">
      <alignment horizontal="center"/>
      <protection hidden="1"/>
    </xf>
    <xf numFmtId="0" fontId="19" fillId="0" borderId="16" xfId="1" applyFont="1" applyBorder="1" applyAlignment="1" applyProtection="1">
      <alignment horizontal="center" vertical="center" wrapText="1" readingOrder="1"/>
      <protection locked="0"/>
    </xf>
    <xf numFmtId="0" fontId="2" fillId="0" borderId="0" xfId="1"/>
    <xf numFmtId="0" fontId="2" fillId="0" borderId="4" xfId="1" applyFont="1" applyBorder="1"/>
    <xf numFmtId="0" fontId="4" fillId="0" borderId="4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2" fillId="0" borderId="4" xfId="1" applyFont="1" applyFill="1" applyBorder="1" applyAlignment="1" applyProtection="1">
      <alignment horizontal="center"/>
      <protection hidden="1"/>
    </xf>
    <xf numFmtId="0" fontId="5" fillId="7" borderId="20" xfId="1" applyFont="1" applyFill="1" applyBorder="1" applyAlignment="1" applyProtection="1">
      <alignment horizontal="center"/>
      <protection hidden="1"/>
    </xf>
    <xf numFmtId="0" fontId="5" fillId="7" borderId="20" xfId="1" applyFont="1" applyFill="1" applyBorder="1" applyAlignment="1" applyProtection="1">
      <alignment horizontal="left"/>
      <protection hidden="1"/>
    </xf>
    <xf numFmtId="0" fontId="5" fillId="7" borderId="19" xfId="1" applyFont="1" applyFill="1" applyBorder="1" applyAlignment="1" applyProtection="1">
      <alignment horizontal="center" wrapText="1"/>
      <protection hidden="1"/>
    </xf>
    <xf numFmtId="0" fontId="22" fillId="7" borderId="21" xfId="1" applyFont="1" applyFill="1" applyBorder="1" applyAlignment="1" applyProtection="1">
      <alignment horizontal="center" wrapText="1"/>
      <protection hidden="1"/>
    </xf>
    <xf numFmtId="0" fontId="22" fillId="7" borderId="29" xfId="1" applyFont="1" applyFill="1" applyBorder="1" applyAlignment="1" applyProtection="1">
      <alignment horizontal="center" wrapText="1"/>
      <protection hidden="1"/>
    </xf>
    <xf numFmtId="0" fontId="5" fillId="7" borderId="24" xfId="1" applyFont="1" applyFill="1" applyBorder="1" applyAlignment="1" applyProtection="1">
      <alignment horizontal="center"/>
      <protection hidden="1"/>
    </xf>
    <xf numFmtId="0" fontId="5" fillId="7" borderId="24" xfId="1" applyFont="1" applyFill="1" applyBorder="1" applyAlignment="1" applyProtection="1">
      <alignment horizontal="left"/>
      <protection hidden="1"/>
    </xf>
    <xf numFmtId="0" fontId="5" fillId="7" borderId="23" xfId="1" applyFont="1" applyFill="1" applyBorder="1" applyAlignment="1" applyProtection="1">
      <alignment horizontal="center" wrapText="1"/>
      <protection hidden="1"/>
    </xf>
    <xf numFmtId="0" fontId="22" fillId="7" borderId="25" xfId="1" applyFont="1" applyFill="1" applyBorder="1" applyAlignment="1" applyProtection="1">
      <alignment horizontal="center" wrapText="1"/>
      <protection hidden="1"/>
    </xf>
    <xf numFmtId="0" fontId="22" fillId="7" borderId="32" xfId="1" applyFont="1" applyFill="1" applyBorder="1" applyAlignment="1" applyProtection="1">
      <alignment horizontal="center" wrapText="1"/>
      <protection hidden="1"/>
    </xf>
    <xf numFmtId="0" fontId="2" fillId="2" borderId="0" xfId="1" applyFont="1" applyFill="1" applyAlignment="1" applyProtection="1">
      <alignment horizontal="left"/>
      <protection hidden="1"/>
    </xf>
    <xf numFmtId="0" fontId="2" fillId="7" borderId="6" xfId="1" applyFont="1" applyFill="1" applyBorder="1" applyAlignment="1" applyProtection="1">
      <alignment horizontal="left"/>
      <protection hidden="1"/>
    </xf>
    <xf numFmtId="0" fontId="2" fillId="7" borderId="0" xfId="1" applyFont="1" applyFill="1" applyBorder="1" applyAlignment="1" applyProtection="1">
      <alignment horizontal="left"/>
      <protection hidden="1"/>
    </xf>
    <xf numFmtId="0" fontId="20" fillId="7" borderId="0" xfId="1" applyFont="1" applyFill="1" applyAlignment="1" applyProtection="1">
      <alignment horizontal="right"/>
      <protection hidden="1"/>
    </xf>
    <xf numFmtId="0" fontId="2" fillId="7" borderId="0" xfId="1" applyFont="1" applyFill="1" applyAlignment="1" applyProtection="1">
      <alignment horizontal="center" vertical="center"/>
      <protection hidden="1"/>
    </xf>
    <xf numFmtId="0" fontId="2" fillId="2" borderId="0" xfId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 wrapText="1"/>
    </xf>
    <xf numFmtId="0" fontId="2" fillId="2" borderId="0" xfId="1" applyFill="1" applyBorder="1" applyAlignment="1">
      <alignment wrapText="1"/>
    </xf>
    <xf numFmtId="0" fontId="26" fillId="2" borderId="0" xfId="1" applyFont="1" applyFill="1" applyBorder="1" applyAlignment="1">
      <alignment horizontal="center" wrapText="1"/>
    </xf>
    <xf numFmtId="0" fontId="20" fillId="2" borderId="0" xfId="1" applyFont="1" applyFill="1" applyBorder="1" applyAlignment="1" applyProtection="1">
      <alignment horizontal="center"/>
      <protection hidden="1"/>
    </xf>
    <xf numFmtId="0" fontId="29" fillId="2" borderId="30" xfId="1" applyFont="1" applyFill="1" applyBorder="1" applyAlignment="1" applyProtection="1">
      <protection hidden="1"/>
    </xf>
    <xf numFmtId="0" fontId="29" fillId="2" borderId="0" xfId="1" applyFont="1" applyFill="1" applyBorder="1" applyAlignment="1" applyProtection="1">
      <protection hidden="1"/>
    </xf>
    <xf numFmtId="0" fontId="2" fillId="0" borderId="0" xfId="1" applyFont="1" applyFill="1" applyBorder="1" applyAlignment="1" applyProtection="1">
      <alignment horizontal="left"/>
      <protection hidden="1"/>
    </xf>
    <xf numFmtId="0" fontId="20" fillId="0" borderId="37" xfId="1" applyFont="1" applyFill="1" applyBorder="1" applyAlignment="1" applyProtection="1">
      <alignment horizontal="center"/>
      <protection hidden="1"/>
    </xf>
    <xf numFmtId="0" fontId="2" fillId="7" borderId="43" xfId="1" applyFont="1" applyFill="1" applyBorder="1" applyAlignment="1" applyProtection="1">
      <alignment horizontal="center"/>
      <protection hidden="1"/>
    </xf>
    <xf numFmtId="0" fontId="2" fillId="7" borderId="43" xfId="1" applyFont="1" applyFill="1" applyBorder="1" applyAlignment="1" applyProtection="1">
      <alignment horizontal="left"/>
      <protection hidden="1"/>
    </xf>
    <xf numFmtId="0" fontId="19" fillId="0" borderId="0" xfId="1" applyFont="1" applyBorder="1" applyAlignment="1" applyProtection="1">
      <alignment vertical="center" wrapText="1" readingOrder="1"/>
      <protection locked="0"/>
    </xf>
    <xf numFmtId="0" fontId="19" fillId="0" borderId="0" xfId="1" applyFont="1" applyFill="1" applyBorder="1" applyAlignment="1" applyProtection="1">
      <alignment horizontal="center" vertical="center" wrapText="1" readingOrder="1"/>
      <protection locked="0"/>
    </xf>
    <xf numFmtId="0" fontId="19" fillId="0" borderId="0" xfId="1" applyFont="1" applyFill="1" applyBorder="1" applyAlignment="1" applyProtection="1">
      <alignment vertical="center" wrapText="1" readingOrder="1"/>
      <protection locked="0"/>
    </xf>
    <xf numFmtId="0" fontId="17" fillId="2" borderId="4" xfId="1" applyFont="1" applyFill="1" applyBorder="1" applyAlignment="1" applyProtection="1">
      <alignment horizontal="center"/>
      <protection hidden="1"/>
    </xf>
    <xf numFmtId="0" fontId="38" fillId="0" borderId="21" xfId="1" applyFont="1" applyFill="1" applyBorder="1" applyAlignment="1" applyProtection="1">
      <alignment horizontal="center" vertical="center" wrapText="1"/>
      <protection hidden="1"/>
    </xf>
    <xf numFmtId="0" fontId="38" fillId="0" borderId="25" xfId="1" applyFont="1" applyFill="1" applyBorder="1" applyAlignment="1" applyProtection="1">
      <alignment horizontal="center" vertical="center" wrapText="1"/>
      <protection hidden="1"/>
    </xf>
    <xf numFmtId="0" fontId="19" fillId="0" borderId="2" xfId="1" applyFont="1" applyBorder="1" applyAlignment="1" applyProtection="1">
      <alignment horizontal="center" vertical="center" wrapText="1" readingOrder="1"/>
      <protection locked="0"/>
    </xf>
    <xf numFmtId="0" fontId="41" fillId="0" borderId="0" xfId="1" applyFont="1" applyFill="1" applyAlignment="1" applyProtection="1">
      <alignment horizontal="left"/>
      <protection hidden="1"/>
    </xf>
    <xf numFmtId="0" fontId="44" fillId="0" borderId="19" xfId="1" applyFont="1" applyFill="1" applyBorder="1" applyAlignment="1" applyProtection="1">
      <alignment horizontal="center" vertical="center" wrapText="1"/>
      <protection hidden="1"/>
    </xf>
    <xf numFmtId="0" fontId="38" fillId="0" borderId="39" xfId="1" applyFont="1" applyFill="1" applyBorder="1" applyAlignment="1" applyProtection="1">
      <alignment horizontal="center" vertical="center" wrapText="1"/>
      <protection hidden="1"/>
    </xf>
    <xf numFmtId="0" fontId="44" fillId="0" borderId="23" xfId="1" applyFont="1" applyFill="1" applyBorder="1" applyAlignment="1" applyProtection="1">
      <alignment horizontal="center" vertical="center" wrapText="1"/>
      <protection hidden="1"/>
    </xf>
    <xf numFmtId="0" fontId="44" fillId="0" borderId="23" xfId="1" applyFont="1" applyFill="1" applyBorder="1" applyAlignment="1" applyProtection="1">
      <alignment horizontal="left" vertical="center" wrapText="1"/>
      <protection hidden="1"/>
    </xf>
    <xf numFmtId="0" fontId="38" fillId="0" borderId="40" xfId="1" applyFont="1" applyFill="1" applyBorder="1" applyAlignment="1" applyProtection="1">
      <alignment horizontal="center" vertical="center" wrapText="1"/>
      <protection hidden="1"/>
    </xf>
    <xf numFmtId="0" fontId="38" fillId="0" borderId="44" xfId="1" applyFont="1" applyFill="1" applyBorder="1" applyAlignment="1" applyProtection="1">
      <alignment horizontal="center" vertical="center" wrapText="1"/>
      <protection hidden="1"/>
    </xf>
    <xf numFmtId="0" fontId="2" fillId="2" borderId="26" xfId="1" applyFill="1" applyBorder="1" applyAlignment="1">
      <alignment horizontal="center" wrapText="1"/>
    </xf>
    <xf numFmtId="0" fontId="5" fillId="2" borderId="26" xfId="1" applyFont="1" applyFill="1" applyBorder="1" applyAlignment="1">
      <alignment horizontal="center" wrapText="1"/>
    </xf>
    <xf numFmtId="0" fontId="5" fillId="2" borderId="26" xfId="1" applyFont="1" applyFill="1" applyBorder="1" applyAlignment="1"/>
    <xf numFmtId="0" fontId="41" fillId="0" borderId="2" xfId="1" applyFont="1" applyFill="1" applyBorder="1" applyAlignment="1" applyProtection="1">
      <alignment horizontal="center"/>
      <protection hidden="1"/>
    </xf>
    <xf numFmtId="0" fontId="2" fillId="0" borderId="38" xfId="1" applyBorder="1" applyAlignment="1"/>
    <xf numFmtId="0" fontId="41" fillId="0" borderId="2" xfId="1" applyFont="1" applyFill="1" applyBorder="1" applyAlignment="1" applyProtection="1">
      <alignment horizontal="left"/>
      <protection hidden="1"/>
    </xf>
    <xf numFmtId="0" fontId="8" fillId="2" borderId="26" xfId="1" applyFont="1" applyFill="1" applyBorder="1" applyAlignment="1">
      <alignment horizontal="center" wrapText="1"/>
    </xf>
    <xf numFmtId="0" fontId="23" fillId="2" borderId="0" xfId="1" applyFont="1" applyFill="1" applyBorder="1" applyAlignment="1">
      <alignment horizontal="center"/>
    </xf>
    <xf numFmtId="0" fontId="37" fillId="2" borderId="0" xfId="1" applyFont="1" applyFill="1" applyBorder="1" applyAlignment="1">
      <alignment horizontal="center" wrapText="1"/>
    </xf>
    <xf numFmtId="0" fontId="5" fillId="2" borderId="0" xfId="1" applyFont="1" applyFill="1" applyBorder="1" applyAlignment="1"/>
    <xf numFmtId="0" fontId="2" fillId="2" borderId="0" xfId="1" applyFill="1" applyBorder="1" applyAlignment="1"/>
    <xf numFmtId="0" fontId="41" fillId="2" borderId="0" xfId="1" applyFont="1" applyFill="1" applyBorder="1" applyAlignment="1" applyProtection="1">
      <alignment horizontal="center"/>
      <protection hidden="1"/>
    </xf>
    <xf numFmtId="0" fontId="44" fillId="2" borderId="0" xfId="1" applyFont="1" applyFill="1" applyBorder="1" applyAlignment="1" applyProtection="1">
      <alignment horizontal="center"/>
      <protection hidden="1"/>
    </xf>
    <xf numFmtId="0" fontId="41" fillId="2" borderId="0" xfId="1" applyFont="1" applyFill="1" applyBorder="1" applyAlignment="1" applyProtection="1">
      <alignment horizontal="left"/>
      <protection hidden="1"/>
    </xf>
    <xf numFmtId="0" fontId="41" fillId="2" borderId="0" xfId="1" applyFont="1" applyFill="1" applyAlignment="1" applyProtection="1">
      <alignment horizontal="left"/>
      <protection hidden="1"/>
    </xf>
    <xf numFmtId="0" fontId="45" fillId="0" borderId="0" xfId="1" applyFont="1" applyFill="1" applyAlignment="1" applyProtection="1">
      <alignment horizontal="center"/>
      <protection hidden="1"/>
    </xf>
    <xf numFmtId="0" fontId="44" fillId="0" borderId="0" xfId="1" applyFont="1" applyFill="1" applyAlignment="1" applyProtection="1">
      <alignment horizontal="left"/>
      <protection hidden="1"/>
    </xf>
    <xf numFmtId="0" fontId="45" fillId="0" borderId="0" xfId="1" applyFont="1" applyFill="1" applyAlignment="1" applyProtection="1">
      <alignment horizontal="left"/>
      <protection hidden="1"/>
    </xf>
    <xf numFmtId="0" fontId="41" fillId="0" borderId="0" xfId="1" applyFont="1" applyFill="1" applyAlignment="1" applyProtection="1">
      <alignment horizontal="center"/>
      <protection hidden="1"/>
    </xf>
    <xf numFmtId="0" fontId="44" fillId="0" borderId="0" xfId="1" applyFont="1" applyFill="1" applyAlignment="1" applyProtection="1">
      <alignment horizontal="center"/>
      <protection hidden="1"/>
    </xf>
    <xf numFmtId="0" fontId="46" fillId="0" borderId="0" xfId="1" applyFont="1" applyFill="1" applyAlignment="1" applyProtection="1">
      <alignment horizontal="left"/>
      <protection hidden="1"/>
    </xf>
    <xf numFmtId="0" fontId="42" fillId="7" borderId="0" xfId="1" applyFont="1" applyFill="1" applyBorder="1" applyAlignment="1" applyProtection="1">
      <alignment horizontal="center"/>
      <protection hidden="1"/>
    </xf>
    <xf numFmtId="0" fontId="47" fillId="7" borderId="0" xfId="1" applyFont="1" applyFill="1" applyBorder="1" applyAlignment="1" applyProtection="1">
      <alignment horizontal="center"/>
      <protection hidden="1"/>
    </xf>
    <xf numFmtId="0" fontId="38" fillId="0" borderId="0" xfId="1" applyFont="1" applyFill="1" applyProtection="1">
      <protection hidden="1"/>
    </xf>
    <xf numFmtId="0" fontId="2" fillId="0" borderId="26" xfId="1" applyBorder="1" applyAlignment="1"/>
    <xf numFmtId="0" fontId="5" fillId="0" borderId="26" xfId="1" applyFont="1" applyBorder="1" applyAlignment="1">
      <alignment horizontal="center"/>
    </xf>
    <xf numFmtId="0" fontId="46" fillId="0" borderId="0" xfId="1" applyFont="1" applyFill="1" applyProtection="1">
      <protection hidden="1"/>
    </xf>
    <xf numFmtId="0" fontId="44" fillId="0" borderId="0" xfId="1" applyFont="1" applyFill="1" applyProtection="1">
      <protection hidden="1"/>
    </xf>
    <xf numFmtId="0" fontId="20" fillId="2" borderId="0" xfId="1" applyFont="1" applyFill="1" applyBorder="1" applyAlignment="1">
      <alignment horizontal="center" vertical="center"/>
    </xf>
    <xf numFmtId="0" fontId="41" fillId="0" borderId="0" xfId="1" applyFont="1" applyFill="1" applyBorder="1" applyAlignment="1" applyProtection="1">
      <alignment horizontal="center"/>
      <protection hidden="1"/>
    </xf>
    <xf numFmtId="0" fontId="44" fillId="0" borderId="0" xfId="1" applyFont="1" applyFill="1" applyBorder="1" applyAlignment="1" applyProtection="1">
      <alignment horizontal="center"/>
      <protection hidden="1"/>
    </xf>
    <xf numFmtId="0" fontId="41" fillId="0" borderId="0" xfId="1" applyFont="1" applyFill="1" applyBorder="1" applyAlignment="1" applyProtection="1">
      <alignment horizontal="left"/>
      <protection hidden="1"/>
    </xf>
    <xf numFmtId="0" fontId="44" fillId="0" borderId="0" xfId="1" applyFont="1" applyFill="1" applyBorder="1" applyProtection="1">
      <protection hidden="1"/>
    </xf>
    <xf numFmtId="0" fontId="44" fillId="0" borderId="19" xfId="1" applyFont="1" applyFill="1" applyBorder="1" applyAlignment="1" applyProtection="1">
      <alignment horizontal="left" vertical="center" wrapText="1"/>
      <protection hidden="1"/>
    </xf>
    <xf numFmtId="0" fontId="19" fillId="0" borderId="0" xfId="1" applyFont="1" applyBorder="1" applyAlignment="1" applyProtection="1">
      <alignment vertical="top" wrapText="1" readingOrder="1"/>
      <protection locked="0"/>
    </xf>
    <xf numFmtId="0" fontId="23" fillId="0" borderId="4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 wrapText="1"/>
    </xf>
    <xf numFmtId="0" fontId="5" fillId="2" borderId="26" xfId="1" applyFont="1" applyFill="1" applyBorder="1" applyAlignment="1">
      <alignment wrapText="1"/>
    </xf>
    <xf numFmtId="0" fontId="41" fillId="0" borderId="4" xfId="1" applyFont="1" applyFill="1" applyBorder="1" applyAlignment="1" applyProtection="1">
      <alignment horizontal="center"/>
      <protection hidden="1"/>
    </xf>
    <xf numFmtId="0" fontId="41" fillId="0" borderId="4" xfId="1" applyFont="1" applyFill="1" applyBorder="1" applyAlignment="1" applyProtection="1">
      <alignment horizontal="left"/>
      <protection hidden="1"/>
    </xf>
    <xf numFmtId="0" fontId="46" fillId="0" borderId="0" xfId="1" applyFont="1" applyFill="1" applyBorder="1" applyAlignment="1" applyProtection="1">
      <alignment horizontal="center"/>
      <protection hidden="1"/>
    </xf>
    <xf numFmtId="0" fontId="44" fillId="0" borderId="0" xfId="1" applyFont="1" applyFill="1" applyBorder="1" applyAlignment="1" applyProtection="1">
      <alignment horizontal="left"/>
      <protection hidden="1"/>
    </xf>
    <xf numFmtId="0" fontId="45" fillId="0" borderId="0" xfId="1" applyFont="1" applyFill="1" applyBorder="1" applyAlignment="1" applyProtection="1">
      <alignment horizontal="left"/>
      <protection hidden="1"/>
    </xf>
    <xf numFmtId="0" fontId="41" fillId="0" borderId="0" xfId="1" applyFont="1" applyFill="1" applyBorder="1" applyProtection="1">
      <protection hidden="1"/>
    </xf>
    <xf numFmtId="0" fontId="41" fillId="0" borderId="0" xfId="1" applyFont="1" applyFill="1" applyProtection="1">
      <protection hidden="1"/>
    </xf>
    <xf numFmtId="0" fontId="46" fillId="0" borderId="0" xfId="1" applyFont="1" applyFill="1" applyAlignment="1" applyProtection="1">
      <alignment horizontal="center"/>
      <protection hidden="1"/>
    </xf>
    <xf numFmtId="0" fontId="2" fillId="0" borderId="26" xfId="1" applyFont="1" applyBorder="1" applyAlignment="1">
      <alignment horizontal="center" wrapText="1"/>
    </xf>
    <xf numFmtId="0" fontId="11" fillId="8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64" fontId="10" fillId="2" borderId="8" xfId="0" applyNumberFormat="1" applyFont="1" applyFill="1" applyBorder="1" applyAlignment="1">
      <alignment vertical="center"/>
    </xf>
    <xf numFmtId="0" fontId="2" fillId="2" borderId="4" xfId="1" applyFont="1" applyFill="1" applyBorder="1"/>
    <xf numFmtId="0" fontId="4" fillId="2" borderId="4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wrapText="1"/>
    </xf>
    <xf numFmtId="0" fontId="30" fillId="0" borderId="17" xfId="1" applyFont="1" applyBorder="1" applyAlignment="1" applyProtection="1">
      <protection hidden="1"/>
    </xf>
    <xf numFmtId="0" fontId="8" fillId="2" borderId="4" xfId="1" applyFont="1" applyFill="1" applyBorder="1"/>
    <xf numFmtId="0" fontId="19" fillId="2" borderId="16" xfId="1" applyFont="1" applyFill="1" applyBorder="1" applyAlignment="1" applyProtection="1">
      <alignment horizontal="center" vertical="center" wrapText="1" readingOrder="1"/>
      <protection locked="0"/>
    </xf>
    <xf numFmtId="0" fontId="41" fillId="2" borderId="4" xfId="1" applyFont="1" applyFill="1" applyBorder="1" applyAlignment="1" applyProtection="1">
      <alignment horizontal="center"/>
      <protection hidden="1"/>
    </xf>
    <xf numFmtId="0" fontId="41" fillId="2" borderId="2" xfId="1" applyFont="1" applyFill="1" applyBorder="1" applyAlignment="1" applyProtection="1">
      <alignment horizontal="center"/>
      <protection hidden="1"/>
    </xf>
    <xf numFmtId="0" fontId="50" fillId="2" borderId="26" xfId="1" applyFont="1" applyFill="1" applyBorder="1"/>
    <xf numFmtId="0" fontId="49" fillId="2" borderId="17" xfId="1" applyFont="1" applyFill="1" applyBorder="1" applyAlignment="1" applyProtection="1">
      <protection hidden="1"/>
    </xf>
    <xf numFmtId="0" fontId="52" fillId="7" borderId="17" xfId="1" applyFont="1" applyFill="1" applyBorder="1" applyAlignment="1" applyProtection="1">
      <protection hidden="1"/>
    </xf>
    <xf numFmtId="0" fontId="48" fillId="2" borderId="26" xfId="1" applyFont="1" applyFill="1" applyBorder="1" applyAlignment="1">
      <alignment horizontal="center" wrapText="1"/>
    </xf>
    <xf numFmtId="0" fontId="42" fillId="7" borderId="17" xfId="1" applyFont="1" applyFill="1" applyBorder="1" applyAlignment="1" applyProtection="1">
      <protection hidden="1"/>
    </xf>
    <xf numFmtId="0" fontId="5" fillId="2" borderId="26" xfId="1" applyFont="1" applyFill="1" applyBorder="1" applyAlignment="1">
      <alignment horizontal="center"/>
    </xf>
    <xf numFmtId="0" fontId="54" fillId="7" borderId="17" xfId="1" applyFont="1" applyFill="1" applyBorder="1" applyAlignment="1" applyProtection="1">
      <protection hidden="1"/>
    </xf>
    <xf numFmtId="0" fontId="36" fillId="7" borderId="17" xfId="1" applyFont="1" applyFill="1" applyBorder="1" applyAlignment="1" applyProtection="1">
      <protection hidden="1"/>
    </xf>
    <xf numFmtId="0" fontId="56" fillId="7" borderId="0" xfId="1" applyFont="1" applyFill="1" applyAlignment="1" applyProtection="1">
      <alignment horizontal="left"/>
      <protection hidden="1"/>
    </xf>
    <xf numFmtId="0" fontId="55" fillId="7" borderId="17" xfId="1" applyFont="1" applyFill="1" applyBorder="1" applyAlignment="1" applyProtection="1">
      <protection hidden="1"/>
    </xf>
    <xf numFmtId="0" fontId="26" fillId="2" borderId="35" xfId="1" applyFont="1" applyFill="1" applyBorder="1" applyAlignment="1" applyProtection="1">
      <alignment horizontal="center" vertical="center" wrapText="1"/>
      <protection hidden="1"/>
    </xf>
    <xf numFmtId="0" fontId="4" fillId="2" borderId="35" xfId="1" applyFont="1" applyFill="1" applyBorder="1" applyAlignment="1" applyProtection="1">
      <alignment horizontal="center" vertical="center" wrapText="1"/>
      <protection hidden="1"/>
    </xf>
    <xf numFmtId="0" fontId="5" fillId="2" borderId="35" xfId="1" applyFont="1" applyFill="1" applyBorder="1" applyAlignment="1" applyProtection="1">
      <alignment horizontal="left" vertical="center" wrapText="1"/>
      <protection hidden="1"/>
    </xf>
    <xf numFmtId="0" fontId="63" fillId="4" borderId="3" xfId="0" applyFont="1" applyFill="1" applyBorder="1" applyAlignment="1">
      <alignment vertical="center"/>
    </xf>
    <xf numFmtId="0" fontId="62" fillId="6" borderId="2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57" fillId="0" borderId="14" xfId="0" applyFont="1" applyFill="1" applyBorder="1" applyAlignment="1">
      <alignment horizontal="center" vertical="center"/>
    </xf>
    <xf numFmtId="0" fontId="63" fillId="9" borderId="10" xfId="0" applyFont="1" applyFill="1" applyBorder="1" applyAlignment="1">
      <alignment horizontal="center" vertical="center"/>
    </xf>
    <xf numFmtId="0" fontId="63" fillId="9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8" fillId="0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3" fillId="8" borderId="10" xfId="0" applyFont="1" applyFill="1" applyBorder="1" applyAlignment="1">
      <alignment horizontal="center" vertical="center"/>
    </xf>
    <xf numFmtId="0" fontId="63" fillId="8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21" fillId="0" borderId="33" xfId="1" applyFont="1" applyBorder="1" applyAlignment="1" applyProtection="1">
      <alignment horizontal="center" vertical="center" wrapText="1"/>
      <protection hidden="1"/>
    </xf>
    <xf numFmtId="0" fontId="21" fillId="0" borderId="36" xfId="1" applyFont="1" applyBorder="1" applyAlignment="1" applyProtection="1">
      <alignment horizontal="center" vertical="center" wrapText="1"/>
      <protection hidden="1"/>
    </xf>
    <xf numFmtId="0" fontId="33" fillId="0" borderId="0" xfId="1" applyFont="1" applyAlignment="1" applyProtection="1">
      <alignment horizontal="center"/>
      <protection hidden="1"/>
    </xf>
    <xf numFmtId="0" fontId="21" fillId="0" borderId="18" xfId="1" applyFont="1" applyBorder="1" applyAlignment="1" applyProtection="1">
      <alignment horizontal="center" vertical="center" wrapText="1"/>
      <protection hidden="1"/>
    </xf>
    <xf numFmtId="0" fontId="21" fillId="0" borderId="22" xfId="1" applyFont="1" applyBorder="1" applyAlignment="1" applyProtection="1">
      <alignment horizontal="center" vertical="center" wrapText="1"/>
      <protection hidden="1"/>
    </xf>
    <xf numFmtId="0" fontId="21" fillId="0" borderId="19" xfId="1" applyFont="1" applyBorder="1" applyAlignment="1" applyProtection="1">
      <alignment horizontal="center" vertical="center" wrapText="1"/>
      <protection hidden="1"/>
    </xf>
    <xf numFmtId="0" fontId="21" fillId="0" borderId="23" xfId="1" applyFont="1" applyBorder="1" applyAlignment="1" applyProtection="1">
      <alignment horizontal="center" vertical="center" wrapText="1"/>
      <protection hidden="1"/>
    </xf>
    <xf numFmtId="0" fontId="21" fillId="0" borderId="21" xfId="1" applyFont="1" applyBorder="1" applyAlignment="1" applyProtection="1">
      <alignment horizontal="center" vertical="center" wrapText="1"/>
      <protection hidden="1"/>
    </xf>
    <xf numFmtId="0" fontId="21" fillId="0" borderId="25" xfId="1" applyFont="1" applyBorder="1" applyAlignment="1" applyProtection="1">
      <alignment horizontal="center" vertical="center" wrapText="1"/>
      <protection hidden="1"/>
    </xf>
    <xf numFmtId="0" fontId="51" fillId="0" borderId="17" xfId="1" applyFont="1" applyBorder="1" applyAlignment="1" applyProtection="1">
      <alignment horizontal="left"/>
      <protection hidden="1"/>
    </xf>
    <xf numFmtId="0" fontId="35" fillId="0" borderId="17" xfId="1" applyFont="1" applyBorder="1" applyAlignment="1" applyProtection="1">
      <alignment horizontal="left"/>
      <protection hidden="1"/>
    </xf>
    <xf numFmtId="0" fontId="39" fillId="0" borderId="0" xfId="1" applyFont="1" applyFill="1" applyAlignment="1" applyProtection="1">
      <alignment horizontal="center"/>
      <protection hidden="1"/>
    </xf>
    <xf numFmtId="0" fontId="38" fillId="0" borderId="21" xfId="1" applyFont="1" applyFill="1" applyBorder="1" applyAlignment="1" applyProtection="1">
      <alignment horizontal="center" vertical="center" wrapText="1"/>
      <protection hidden="1"/>
    </xf>
    <xf numFmtId="0" fontId="38" fillId="0" borderId="25" xfId="1" applyFont="1" applyFill="1" applyBorder="1" applyAlignment="1" applyProtection="1">
      <alignment horizontal="center" vertical="center" wrapText="1"/>
      <protection hidden="1"/>
    </xf>
    <xf numFmtId="0" fontId="49" fillId="2" borderId="17" xfId="1" applyFont="1" applyFill="1" applyBorder="1" applyAlignment="1" applyProtection="1">
      <alignment horizontal="left"/>
      <protection hidden="1"/>
    </xf>
    <xf numFmtId="0" fontId="38" fillId="0" borderId="18" xfId="1" applyFont="1" applyFill="1" applyBorder="1" applyAlignment="1" applyProtection="1">
      <alignment horizontal="center" vertical="center" wrapText="1"/>
      <protection hidden="1"/>
    </xf>
    <xf numFmtId="0" fontId="38" fillId="0" borderId="22" xfId="1" applyFont="1" applyFill="1" applyBorder="1" applyAlignment="1" applyProtection="1">
      <alignment horizontal="center" vertical="center" wrapText="1"/>
      <protection hidden="1"/>
    </xf>
    <xf numFmtId="0" fontId="38" fillId="0" borderId="19" xfId="1" applyFont="1" applyFill="1" applyBorder="1" applyAlignment="1" applyProtection="1">
      <alignment horizontal="center" vertical="center" wrapText="1"/>
      <protection hidden="1"/>
    </xf>
    <xf numFmtId="0" fontId="38" fillId="0" borderId="23" xfId="1" applyFont="1" applyFill="1" applyBorder="1" applyAlignment="1" applyProtection="1">
      <alignment horizontal="center" vertical="center" wrapText="1"/>
      <protection hidden="1"/>
    </xf>
    <xf numFmtId="0" fontId="44" fillId="0" borderId="19" xfId="1" applyFont="1" applyFill="1" applyBorder="1" applyAlignment="1" applyProtection="1">
      <alignment horizontal="center" vertical="center" wrapText="1"/>
      <protection hidden="1"/>
    </xf>
    <xf numFmtId="0" fontId="44" fillId="0" borderId="23" xfId="1" applyFont="1" applyFill="1" applyBorder="1" applyAlignment="1" applyProtection="1">
      <alignment horizontal="center" vertical="center" wrapText="1"/>
      <protection hidden="1"/>
    </xf>
    <xf numFmtId="0" fontId="45" fillId="0" borderId="19" xfId="1" applyFont="1" applyFill="1" applyBorder="1" applyAlignment="1" applyProtection="1">
      <alignment horizontal="center" vertical="center" wrapText="1"/>
      <protection hidden="1"/>
    </xf>
    <xf numFmtId="0" fontId="45" fillId="0" borderId="23" xfId="1" applyFont="1" applyFill="1" applyBorder="1" applyAlignment="1" applyProtection="1">
      <alignment horizontal="center" vertical="center" wrapText="1"/>
      <protection hidden="1"/>
    </xf>
    <xf numFmtId="0" fontId="38" fillId="0" borderId="39" xfId="1" applyFont="1" applyFill="1" applyBorder="1" applyAlignment="1" applyProtection="1">
      <alignment horizontal="center" vertical="center" wrapText="1"/>
      <protection hidden="1"/>
    </xf>
    <xf numFmtId="0" fontId="38" fillId="0" borderId="40" xfId="1" applyFont="1" applyFill="1" applyBorder="1" applyAlignment="1" applyProtection="1">
      <alignment horizontal="center" vertical="center" wrapText="1"/>
      <protection hidden="1"/>
    </xf>
    <xf numFmtId="0" fontId="42" fillId="2" borderId="17" xfId="1" applyFont="1" applyFill="1" applyBorder="1" applyAlignment="1" applyProtection="1">
      <alignment horizontal="left"/>
      <protection hidden="1"/>
    </xf>
    <xf numFmtId="0" fontId="42" fillId="7" borderId="17" xfId="1" applyFont="1" applyFill="1" applyBorder="1" applyAlignment="1" applyProtection="1">
      <alignment horizontal="center"/>
      <protection hidden="1"/>
    </xf>
    <xf numFmtId="0" fontId="43" fillId="0" borderId="19" xfId="1" applyFont="1" applyFill="1" applyBorder="1" applyAlignment="1" applyProtection="1">
      <alignment horizontal="center" vertical="center" wrapText="1"/>
      <protection hidden="1"/>
    </xf>
    <xf numFmtId="0" fontId="43" fillId="0" borderId="23" xfId="1" applyFont="1" applyFill="1" applyBorder="1" applyAlignment="1" applyProtection="1">
      <alignment horizontal="center" vertical="center" wrapText="1"/>
      <protection hidden="1"/>
    </xf>
    <xf numFmtId="0" fontId="52" fillId="7" borderId="0" xfId="1" applyFont="1" applyFill="1" applyBorder="1" applyAlignment="1" applyProtection="1">
      <alignment horizontal="center"/>
      <protection hidden="1"/>
    </xf>
    <xf numFmtId="0" fontId="5" fillId="7" borderId="33" xfId="1" applyFont="1" applyFill="1" applyBorder="1" applyAlignment="1" applyProtection="1">
      <alignment horizontal="center" wrapText="1"/>
      <protection hidden="1"/>
    </xf>
    <xf numFmtId="0" fontId="5" fillId="7" borderId="36" xfId="1" applyFont="1" applyFill="1" applyBorder="1" applyAlignment="1" applyProtection="1">
      <alignment horizontal="center" wrapText="1"/>
      <protection hidden="1"/>
    </xf>
    <xf numFmtId="0" fontId="53" fillId="7" borderId="17" xfId="1" applyFont="1" applyFill="1" applyBorder="1" applyAlignment="1" applyProtection="1">
      <alignment horizontal="center"/>
      <protection hidden="1"/>
    </xf>
    <xf numFmtId="0" fontId="24" fillId="7" borderId="0" xfId="1" applyFont="1" applyFill="1" applyAlignment="1" applyProtection="1">
      <alignment horizontal="center" wrapText="1"/>
      <protection hidden="1"/>
    </xf>
    <xf numFmtId="0" fontId="24" fillId="7" borderId="0" xfId="1" applyFont="1" applyFill="1" applyAlignment="1" applyProtection="1">
      <alignment horizontal="center"/>
      <protection hidden="1"/>
    </xf>
    <xf numFmtId="0" fontId="36" fillId="7" borderId="17" xfId="1" applyFont="1" applyFill="1" applyBorder="1" applyAlignment="1" applyProtection="1">
      <alignment horizontal="center"/>
      <protection hidden="1"/>
    </xf>
    <xf numFmtId="0" fontId="5" fillId="7" borderId="41" xfId="1" applyFont="1" applyFill="1" applyBorder="1" applyAlignment="1" applyProtection="1">
      <alignment horizontal="left" vertical="center" wrapText="1"/>
      <protection hidden="1"/>
    </xf>
    <xf numFmtId="0" fontId="5" fillId="7" borderId="42" xfId="1" applyFont="1" applyFill="1" applyBorder="1" applyAlignment="1" applyProtection="1">
      <alignment horizontal="left" vertical="center" wrapText="1"/>
      <protection hidden="1"/>
    </xf>
    <xf numFmtId="0" fontId="25" fillId="7" borderId="20" xfId="1" applyFont="1" applyFill="1" applyBorder="1" applyAlignment="1" applyProtection="1">
      <alignment horizontal="center" vertical="center" wrapText="1"/>
      <protection hidden="1"/>
    </xf>
    <xf numFmtId="0" fontId="25" fillId="7" borderId="24" xfId="1" applyFont="1" applyFill="1" applyBorder="1" applyAlignment="1" applyProtection="1">
      <alignment horizontal="center" vertical="center" wrapText="1"/>
      <protection hidden="1"/>
    </xf>
    <xf numFmtId="0" fontId="26" fillId="7" borderId="20" xfId="1" applyFont="1" applyFill="1" applyBorder="1" applyAlignment="1" applyProtection="1">
      <alignment horizontal="left" vertical="center" wrapText="1"/>
      <protection hidden="1"/>
    </xf>
    <xf numFmtId="0" fontId="26" fillId="7" borderId="24" xfId="1" applyFont="1" applyFill="1" applyBorder="1" applyAlignment="1" applyProtection="1">
      <alignment horizontal="left" vertical="center" wrapText="1"/>
      <protection hidden="1"/>
    </xf>
    <xf numFmtId="0" fontId="5" fillId="7" borderId="20" xfId="1" applyFont="1" applyFill="1" applyBorder="1" applyAlignment="1" applyProtection="1">
      <alignment horizontal="left" vertical="center" wrapText="1"/>
      <protection hidden="1"/>
    </xf>
    <xf numFmtId="0" fontId="5" fillId="7" borderId="24" xfId="1" applyFont="1" applyFill="1" applyBorder="1" applyAlignment="1" applyProtection="1">
      <alignment horizontal="left" vertical="center" wrapText="1"/>
      <protection hidden="1"/>
    </xf>
    <xf numFmtId="0" fontId="5" fillId="7" borderId="20" xfId="1" applyFont="1" applyFill="1" applyBorder="1" applyAlignment="1" applyProtection="1">
      <alignment horizontal="center" vertical="center" wrapText="1"/>
      <protection hidden="1"/>
    </xf>
    <xf numFmtId="0" fontId="5" fillId="7" borderId="24" xfId="1" applyFont="1" applyFill="1" applyBorder="1" applyAlignment="1" applyProtection="1">
      <alignment horizontal="center" vertical="center" wrapText="1"/>
      <protection hidden="1"/>
    </xf>
  </cellXfs>
  <cellStyles count="4">
    <cellStyle name="Normal" xfId="0" builtinId="0"/>
    <cellStyle name="Normal 2 2" xfId="3"/>
    <cellStyle name="Normal 2 2 2" xfId="1"/>
    <cellStyle name="Normal 3 2" xfId="2"/>
  </cellStyles>
  <dxfs count="278"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rgb="FFFFCCCC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66</xdr:row>
      <xdr:rowOff>0</xdr:rowOff>
    </xdr:from>
    <xdr:to>
      <xdr:col>3</xdr:col>
      <xdr:colOff>666750</xdr:colOff>
      <xdr:row>71</xdr:row>
      <xdr:rowOff>47626</xdr:rowOff>
    </xdr:to>
    <xdr:sp macro="" textlink="">
      <xdr:nvSpPr>
        <xdr:cNvPr id="2" name="AutoShape 901" descr="BATCH_WISE"/>
        <xdr:cNvSpPr>
          <a:spLocks noChangeAspect="1" noChangeArrowheads="1"/>
        </xdr:cNvSpPr>
      </xdr:nvSpPr>
      <xdr:spPr bwMode="auto">
        <a:xfrm>
          <a:off x="1362075" y="37376100"/>
          <a:ext cx="1162050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121</xdr:row>
      <xdr:rowOff>0</xdr:rowOff>
    </xdr:from>
    <xdr:to>
      <xdr:col>3</xdr:col>
      <xdr:colOff>666750</xdr:colOff>
      <xdr:row>126</xdr:row>
      <xdr:rowOff>47626</xdr:rowOff>
    </xdr:to>
    <xdr:sp macro="" textlink="">
      <xdr:nvSpPr>
        <xdr:cNvPr id="2" name="AutoShape 901" descr="BATCH_WISE"/>
        <xdr:cNvSpPr>
          <a:spLocks noChangeAspect="1" noChangeArrowheads="1"/>
        </xdr:cNvSpPr>
      </xdr:nvSpPr>
      <xdr:spPr bwMode="auto">
        <a:xfrm>
          <a:off x="1362075" y="28432125"/>
          <a:ext cx="1162050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74</xdr:row>
      <xdr:rowOff>0</xdr:rowOff>
    </xdr:from>
    <xdr:to>
      <xdr:col>3</xdr:col>
      <xdr:colOff>666750</xdr:colOff>
      <xdr:row>79</xdr:row>
      <xdr:rowOff>47626</xdr:rowOff>
    </xdr:to>
    <xdr:sp macro="" textlink="">
      <xdr:nvSpPr>
        <xdr:cNvPr id="2" name="AutoShape 901" descr="BATCH_WISE"/>
        <xdr:cNvSpPr>
          <a:spLocks noChangeAspect="1" noChangeArrowheads="1"/>
        </xdr:cNvSpPr>
      </xdr:nvSpPr>
      <xdr:spPr bwMode="auto">
        <a:xfrm>
          <a:off x="1362075" y="29994225"/>
          <a:ext cx="1162050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157</xdr:row>
      <xdr:rowOff>0</xdr:rowOff>
    </xdr:from>
    <xdr:to>
      <xdr:col>3</xdr:col>
      <xdr:colOff>666750</xdr:colOff>
      <xdr:row>162</xdr:row>
      <xdr:rowOff>47626</xdr:rowOff>
    </xdr:to>
    <xdr:sp macro="" textlink="">
      <xdr:nvSpPr>
        <xdr:cNvPr id="2" name="AutoShape 901" descr="BATCH_WISE"/>
        <xdr:cNvSpPr>
          <a:spLocks noChangeAspect="1" noChangeArrowheads="1"/>
        </xdr:cNvSpPr>
      </xdr:nvSpPr>
      <xdr:spPr bwMode="auto">
        <a:xfrm>
          <a:off x="1362075" y="35528250"/>
          <a:ext cx="1162050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ocal%20Disk%20E\Documents\D%20Documents\Convocations\18th%20Convocation%202022%20%20%20%20December%202022\16th%20Convocation%202019\Lists\Master%20list%20of%2016th%20Concovcatio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ocal%20Disk%20D\data%20Degree\TRANSCRIPTS\Transcripts\Trans\List%20of%20-%20BB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 up S1"/>
      <sheetName val="Line up S2"/>
      <sheetName val="Total State"/>
      <sheetName val="State (1)"/>
      <sheetName val="State (2)"/>
      <sheetName val="PHD(MS) F15"/>
      <sheetName val="PhD(MS) S16"/>
      <sheetName val="MPhil(MS) S17"/>
      <sheetName val="MS(PM) F16"/>
      <sheetName val="MS(PM) S17"/>
      <sheetName val="MS(PM) F17"/>
      <sheetName val="MS(FIN) F16"/>
      <sheetName val="MS(FIN) F17"/>
      <sheetName val="MBA S15"/>
      <sheetName val="MBA F15"/>
      <sheetName val="MBA F16"/>
      <sheetName val="MBA S17"/>
      <sheetName val="MBA F17"/>
      <sheetName val="MBA(WE) S15"/>
      <sheetName val="MBA(WE) Sum 15"/>
      <sheetName val="MBA(WE) Sum 16"/>
      <sheetName val="MBA(WE) F16"/>
      <sheetName val="MBA(WE) S17"/>
      <sheetName val="MBA(WE) Sum 17"/>
      <sheetName val="MBA(WE) F17"/>
      <sheetName val="BBA F14"/>
      <sheetName val="BBA S15"/>
      <sheetName val="BS FALL-14"/>
      <sheetName val="BS-S15"/>
      <sheetName val="BS(Geo) F14"/>
      <sheetName val="BS(Geo) S15"/>
      <sheetName val="PhD(Geo) S16"/>
      <sheetName val="MS(ES) S17"/>
      <sheetName val="MS - F16"/>
      <sheetName val="MS - S17"/>
      <sheetName val="M.PHIL F16"/>
      <sheetName val="MS--F16"/>
      <sheetName val="BS-F14"/>
      <sheetName val="BS-Sp 15"/>
      <sheetName val="BS(SCM)12 to 1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215">
          <cell r="Q215">
            <v>148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A-1 (E) - F2002"/>
      <sheetName val="BBA-1B (M) - F2002 "/>
      <sheetName val="State"/>
      <sheetName val="BBA,BSS,BS(A&amp;F,Mar,Eng.PH) F25"/>
      <sheetName val="BBA,BSS,BS(A&amp;F,Mar,Eng.PH) S25"/>
      <sheetName val="BBA,BSS,BS(A&amp;F,Mar,Eng.PH) F24"/>
      <sheetName val="BBA,BSS,BS(A&amp;F,Mar,Eng.PH) S24"/>
      <sheetName val="BBA,BSS,BS(A&amp;F,Mar,Eng.PH) F23"/>
      <sheetName val="BBA,BSS,BS(A&amp;F,Mar,Eng.PH) S23"/>
      <sheetName val="BBA,BSS,BS(A&amp;F,Mar,Eng.PH) F22"/>
      <sheetName val="BBA,BSS &amp; BS(A&amp;F) BS(Mar) S22"/>
      <sheetName val="BBA,BSS &amp; BS(A&amp;F) F21"/>
      <sheetName val="BBA,BSS &amp; BS(A&amp;F) S21"/>
      <sheetName val="BBA,BSS &amp; BS(A&amp;F) F20"/>
      <sheetName val="BBA,BSS &amp; BS(A&amp;F) S20"/>
      <sheetName val="BBA,BSS &amp; BS(A&amp;F) F19"/>
      <sheetName val="BBA,BSS &amp; BS(A&amp;F) S19"/>
      <sheetName val="BBA,BSS &amp; BS(A&amp;F) F18"/>
      <sheetName val="BBA,BSS &amp; BS(A&amp;F) S18"/>
      <sheetName val="BBA,BSS &amp; BS(A&amp;F) F17"/>
      <sheetName val="BBA,BSS &amp; BS(A&amp;F) S17"/>
      <sheetName val="BBA,BSS &amp; BS(A&amp;F) F16"/>
      <sheetName val="BBA,BSS &amp; BS(A&amp;F) S16"/>
      <sheetName val="BBA,BSS &amp; BS(A&amp;F) F15"/>
      <sheetName val="BBA S15"/>
      <sheetName val="BBA F14"/>
      <sheetName val="BBA S14"/>
      <sheetName val="BBA F13 "/>
      <sheetName val="BBA S13"/>
      <sheetName val="BBA F12"/>
      <sheetName val="BBA S12"/>
      <sheetName val="BBA F11"/>
      <sheetName val="BBA S11"/>
      <sheetName val="BBA F10"/>
      <sheetName val="BBA S10"/>
      <sheetName val="BBA F09"/>
      <sheetName val="BBA BSS S09"/>
      <sheetName val="BBA F08"/>
      <sheetName val="BBA S08"/>
      <sheetName val="BBA F07"/>
      <sheetName val="BBA &amp; BS(ETM S07"/>
      <sheetName val="BBA Fall 2006"/>
      <sheetName val="BBA Sp 06"/>
      <sheetName val="BBA Fall 05"/>
      <sheetName val="BBA- SP-2005"/>
      <sheetName val="BBA- FALL 2004"/>
      <sheetName val="BBA-SP - 2004"/>
      <sheetName val="BBA -  FALL 2003 "/>
      <sheetName val="BBA- SP 2003"/>
      <sheetName val="BBA - BS ECO-  FALL 2002 "/>
      <sheetName val="BBA-1B (E) - S2002"/>
      <sheetName val="BBA-1A (E) - S2002"/>
      <sheetName val="BBA - SP 2002"/>
      <sheetName val="BBA-1B (E) - F2001"/>
      <sheetName val="BBA-1A (E) - F2001"/>
      <sheetName val="BBA-1B (M) - F2001 "/>
      <sheetName val="BBA-1B (E) - S2001"/>
      <sheetName val="BBA-1A (E) - S2001 "/>
      <sheetName val="BBA - FALL 2001"/>
      <sheetName val="BBA - SP 2001"/>
      <sheetName val="BBA-1 (E) - F2000 "/>
      <sheetName val="BBA-1B (M) - F2000 "/>
      <sheetName val="BBA- FALL 2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92">
          <cell r="A392">
            <v>50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queryTables/queryTable1.xml><?xml version="1.0" encoding="utf-8"?>
<queryTable xmlns="http://schemas.openxmlformats.org/spreadsheetml/2006/main" name="abc" connectionId="8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bc_1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bc_1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bc" connectionId="7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abc_1" connectionId="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abc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abc_1" connectionId="1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abc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="145" zoomScaleNormal="145" workbookViewId="0">
      <selection activeCell="B7" sqref="B7"/>
    </sheetView>
  </sheetViews>
  <sheetFormatPr defaultRowHeight="12.75" x14ac:dyDescent="0.25"/>
  <cols>
    <col min="1" max="1" width="5.85546875" style="1" customWidth="1"/>
    <col min="2" max="2" width="66.85546875" style="1" bestFit="1" customWidth="1"/>
    <col min="3" max="3" width="11.42578125" style="2" hidden="1" customWidth="1"/>
    <col min="4" max="4" width="12.85546875" style="1" hidden="1" customWidth="1"/>
    <col min="5" max="5" width="9.5703125" style="1" hidden="1" customWidth="1"/>
    <col min="6" max="6" width="5.28515625" style="1" bestFit="1" customWidth="1"/>
    <col min="7" max="7" width="4" style="2" hidden="1" customWidth="1"/>
    <col min="8" max="9" width="5.140625" style="2" hidden="1" customWidth="1"/>
    <col min="10" max="10" width="4.28515625" style="1" customWidth="1"/>
    <col min="11" max="11" width="9.140625" style="1" customWidth="1"/>
    <col min="12" max="16384" width="9.140625" style="1"/>
  </cols>
  <sheetData>
    <row r="1" spans="1:11" ht="23.25" customHeight="1" x14ac:dyDescent="0.25">
      <c r="A1" s="237" t="s">
        <v>6525</v>
      </c>
      <c r="B1" s="237"/>
      <c r="C1" s="237"/>
      <c r="D1" s="237"/>
      <c r="E1" s="237"/>
    </row>
    <row r="2" spans="1:11" ht="22.5" customHeight="1" x14ac:dyDescent="0.25">
      <c r="A2" s="233" t="s">
        <v>6527</v>
      </c>
      <c r="B2" s="233"/>
      <c r="C2" s="233"/>
      <c r="D2" s="233"/>
      <c r="E2" s="233"/>
    </row>
    <row r="3" spans="1:11" ht="21.75" customHeight="1" x14ac:dyDescent="0.25">
      <c r="A3" s="239" t="s">
        <v>6522</v>
      </c>
      <c r="B3" s="240"/>
      <c r="C3" s="204"/>
      <c r="D3" s="204"/>
      <c r="E3" s="204"/>
      <c r="F3" s="205"/>
      <c r="G3" s="204"/>
      <c r="H3" s="204"/>
    </row>
    <row r="4" spans="1:11" ht="24" customHeight="1" x14ac:dyDescent="0.25">
      <c r="A4" s="21" t="s">
        <v>9</v>
      </c>
      <c r="B4" s="230"/>
      <c r="C4" s="20"/>
      <c r="D4" s="20"/>
      <c r="E4" s="19"/>
    </row>
    <row r="5" spans="1:11" ht="21.75" customHeight="1" x14ac:dyDescent="0.25">
      <c r="A5" s="26" t="s">
        <v>8</v>
      </c>
      <c r="B5" s="231" t="s">
        <v>7</v>
      </c>
      <c r="C5" s="26" t="s">
        <v>6</v>
      </c>
      <c r="D5" s="26" t="s">
        <v>5</v>
      </c>
      <c r="E5" s="25" t="s">
        <v>4</v>
      </c>
      <c r="J5" s="2"/>
      <c r="K5" s="2"/>
    </row>
    <row r="6" spans="1:11" ht="24.75" customHeight="1" x14ac:dyDescent="0.25">
      <c r="A6" s="13">
        <v>1</v>
      </c>
      <c r="B6" s="24" t="s">
        <v>10</v>
      </c>
      <c r="C6" s="14"/>
      <c r="D6" s="4"/>
      <c r="E6" s="16"/>
      <c r="J6" s="2"/>
      <c r="K6" s="2"/>
    </row>
    <row r="7" spans="1:11" ht="24.75" customHeight="1" x14ac:dyDescent="0.25">
      <c r="A7" s="13">
        <v>2</v>
      </c>
      <c r="B7" s="24" t="s">
        <v>20</v>
      </c>
      <c r="C7" s="14"/>
      <c r="D7" s="4"/>
      <c r="E7" s="16"/>
      <c r="J7" s="2"/>
      <c r="K7" s="2"/>
    </row>
    <row r="8" spans="1:11" ht="24.75" customHeight="1" x14ac:dyDescent="0.25">
      <c r="A8" s="13">
        <v>3</v>
      </c>
      <c r="B8" s="24" t="s">
        <v>34</v>
      </c>
      <c r="C8" s="14"/>
      <c r="D8" s="4"/>
      <c r="E8" s="16"/>
      <c r="J8" s="2"/>
      <c r="K8" s="2"/>
    </row>
    <row r="9" spans="1:11" ht="24.75" customHeight="1" x14ac:dyDescent="0.25">
      <c r="A9" s="13">
        <v>4</v>
      </c>
      <c r="B9" s="24" t="s">
        <v>11</v>
      </c>
      <c r="C9" s="14"/>
      <c r="D9" s="4"/>
      <c r="E9" s="16"/>
      <c r="J9" s="2"/>
      <c r="K9" s="2"/>
    </row>
    <row r="10" spans="1:11" ht="24.75" customHeight="1" x14ac:dyDescent="0.25">
      <c r="A10" s="13">
        <v>5</v>
      </c>
      <c r="B10" s="15" t="s">
        <v>21</v>
      </c>
      <c r="C10" s="14"/>
      <c r="D10" s="4"/>
      <c r="E10" s="16"/>
      <c r="J10" s="2"/>
      <c r="K10" s="2"/>
    </row>
    <row r="11" spans="1:11" ht="24.75" customHeight="1" x14ac:dyDescent="0.25">
      <c r="A11" s="13">
        <v>6</v>
      </c>
      <c r="B11" s="15" t="s">
        <v>35</v>
      </c>
      <c r="C11" s="14"/>
      <c r="D11" s="4"/>
      <c r="E11" s="16"/>
      <c r="J11" s="2"/>
      <c r="K11" s="2"/>
    </row>
    <row r="12" spans="1:11" ht="24.75" customHeight="1" x14ac:dyDescent="0.25">
      <c r="A12" s="13">
        <v>7</v>
      </c>
      <c r="B12" s="207" t="s">
        <v>12</v>
      </c>
      <c r="C12" s="14" t="e">
        <f>SUM(#REF!-#REF!)</f>
        <v>#REF!</v>
      </c>
      <c r="D12" s="4" t="e">
        <f>SUM('[1]PHD(MS) F15'!Q14)</f>
        <v>#REF!</v>
      </c>
      <c r="E12" s="16" t="e">
        <f>#REF!-D12</f>
        <v>#REF!</v>
      </c>
      <c r="G12" s="2">
        <v>1</v>
      </c>
      <c r="H12" s="2">
        <v>3</v>
      </c>
      <c r="I12" s="2">
        <v>1</v>
      </c>
      <c r="J12" s="2"/>
      <c r="K12" s="2"/>
    </row>
    <row r="13" spans="1:11" ht="24.75" customHeight="1" x14ac:dyDescent="0.25">
      <c r="A13" s="13">
        <v>8</v>
      </c>
      <c r="B13" s="15" t="s">
        <v>13</v>
      </c>
      <c r="C13" s="14" t="e">
        <f>SUM(#REF!-#REF!)</f>
        <v>#REF!</v>
      </c>
      <c r="D13" s="4" t="e">
        <f>SUM('[1]PHD(MS) F15'!Q15)</f>
        <v>#REF!</v>
      </c>
      <c r="E13" s="16" t="e">
        <f>#REF!-D13</f>
        <v>#REF!</v>
      </c>
      <c r="G13" s="2">
        <v>12</v>
      </c>
      <c r="H13" s="2">
        <v>24</v>
      </c>
      <c r="I13" s="2">
        <v>17</v>
      </c>
      <c r="J13" s="2"/>
      <c r="K13" s="2"/>
    </row>
    <row r="14" spans="1:11" ht="24.75" customHeight="1" x14ac:dyDescent="0.25">
      <c r="A14" s="13">
        <v>9</v>
      </c>
      <c r="B14" s="24" t="s">
        <v>22</v>
      </c>
      <c r="C14" s="14"/>
      <c r="D14" s="4"/>
      <c r="E14" s="16"/>
      <c r="J14" s="2"/>
      <c r="K14" s="2"/>
    </row>
    <row r="15" spans="1:11" ht="24.75" customHeight="1" x14ac:dyDescent="0.25">
      <c r="A15" s="13">
        <v>10</v>
      </c>
      <c r="B15" s="24" t="s">
        <v>29</v>
      </c>
      <c r="C15" s="14"/>
      <c r="D15" s="4"/>
      <c r="E15" s="16"/>
      <c r="J15" s="2"/>
      <c r="K15" s="2"/>
    </row>
    <row r="16" spans="1:11" ht="24.75" customHeight="1" x14ac:dyDescent="0.25">
      <c r="A16" s="13">
        <v>11</v>
      </c>
      <c r="B16" s="24" t="s">
        <v>30</v>
      </c>
      <c r="C16" s="14"/>
      <c r="D16" s="4"/>
      <c r="E16" s="16"/>
      <c r="J16" s="2"/>
      <c r="K16" s="2"/>
    </row>
    <row r="17" spans="1:11" ht="24.75" customHeight="1" x14ac:dyDescent="0.25">
      <c r="A17" s="13">
        <v>12</v>
      </c>
      <c r="B17" s="24" t="s">
        <v>14</v>
      </c>
      <c r="C17" s="14" t="e">
        <f>SUM(#REF!-#REF!)</f>
        <v>#REF!</v>
      </c>
      <c r="D17" s="4" t="e">
        <f>SUM('[1]PHD(MS) F15'!Q16)</f>
        <v>#REF!</v>
      </c>
      <c r="E17" s="16" t="e">
        <f>#REF!-D17</f>
        <v>#REF!</v>
      </c>
      <c r="G17" s="2">
        <v>10</v>
      </c>
      <c r="H17" s="2">
        <v>42</v>
      </c>
      <c r="I17" s="2">
        <v>28</v>
      </c>
      <c r="J17" s="2"/>
      <c r="K17" s="2"/>
    </row>
    <row r="18" spans="1:11" ht="24.75" customHeight="1" x14ac:dyDescent="0.25">
      <c r="A18" s="13">
        <v>13</v>
      </c>
      <c r="B18" s="24" t="s">
        <v>15</v>
      </c>
      <c r="C18" s="14" t="e">
        <f>SUM(#REF!-#REF!)</f>
        <v>#REF!</v>
      </c>
      <c r="D18" s="4"/>
      <c r="E18" s="16"/>
      <c r="J18" s="2"/>
      <c r="K18" s="2"/>
    </row>
    <row r="19" spans="1:11" ht="24.75" customHeight="1" x14ac:dyDescent="0.25">
      <c r="A19" s="13">
        <v>14</v>
      </c>
      <c r="B19" s="24" t="s">
        <v>16</v>
      </c>
      <c r="C19" s="14"/>
      <c r="D19" s="4"/>
      <c r="E19" s="16"/>
      <c r="J19" s="2"/>
      <c r="K19" s="2"/>
    </row>
    <row r="20" spans="1:11" ht="24.75" customHeight="1" x14ac:dyDescent="0.25">
      <c r="A20" s="13">
        <v>15</v>
      </c>
      <c r="B20" s="24" t="s">
        <v>23</v>
      </c>
      <c r="C20" s="30"/>
      <c r="D20" s="31"/>
      <c r="E20" s="32"/>
      <c r="J20" s="2"/>
      <c r="K20" s="2"/>
    </row>
    <row r="21" spans="1:11" ht="24.75" customHeight="1" x14ac:dyDescent="0.25">
      <c r="A21" s="13">
        <v>16</v>
      </c>
      <c r="B21" s="24" t="s">
        <v>24</v>
      </c>
      <c r="C21" s="30"/>
      <c r="D21" s="31"/>
      <c r="E21" s="32"/>
      <c r="J21" s="2"/>
      <c r="K21" s="2"/>
    </row>
    <row r="22" spans="1:11" ht="24.75" customHeight="1" x14ac:dyDescent="0.25">
      <c r="A22" s="13">
        <v>17</v>
      </c>
      <c r="B22" s="207" t="s">
        <v>25</v>
      </c>
      <c r="C22" s="30"/>
      <c r="D22" s="31"/>
      <c r="E22" s="32"/>
      <c r="J22" s="2"/>
      <c r="K22" s="2"/>
    </row>
    <row r="23" spans="1:11" ht="24.75" customHeight="1" x14ac:dyDescent="0.25">
      <c r="A23" s="13">
        <v>18</v>
      </c>
      <c r="B23" s="15" t="s">
        <v>31</v>
      </c>
      <c r="C23" s="30"/>
      <c r="D23" s="31"/>
      <c r="E23" s="32"/>
      <c r="J23" s="2"/>
      <c r="K23" s="2"/>
    </row>
    <row r="24" spans="1:11" ht="24.75" customHeight="1" x14ac:dyDescent="0.25">
      <c r="A24" s="13">
        <v>19</v>
      </c>
      <c r="B24" s="15" t="s">
        <v>32</v>
      </c>
      <c r="C24" s="30"/>
      <c r="D24" s="31"/>
      <c r="E24" s="32"/>
      <c r="J24" s="2"/>
      <c r="K24" s="2"/>
    </row>
    <row r="25" spans="1:11" ht="24.75" customHeight="1" x14ac:dyDescent="0.25">
      <c r="A25" s="13">
        <v>20</v>
      </c>
      <c r="B25" s="207" t="s">
        <v>33</v>
      </c>
      <c r="C25" s="30"/>
      <c r="D25" s="31"/>
      <c r="E25" s="32"/>
      <c r="J25" s="2"/>
      <c r="K25" s="2"/>
    </row>
    <row r="26" spans="1:11" ht="24.75" customHeight="1" x14ac:dyDescent="0.25">
      <c r="A26" s="13">
        <v>21</v>
      </c>
      <c r="B26" s="24" t="s">
        <v>18</v>
      </c>
      <c r="C26" s="14"/>
      <c r="D26" s="4"/>
      <c r="E26" s="16"/>
      <c r="J26" s="2"/>
      <c r="K26" s="2"/>
    </row>
    <row r="27" spans="1:11" ht="24.75" customHeight="1" x14ac:dyDescent="0.25">
      <c r="A27" s="13">
        <v>22</v>
      </c>
      <c r="B27" s="34" t="s">
        <v>27</v>
      </c>
      <c r="C27" s="30"/>
      <c r="D27" s="31"/>
      <c r="E27" s="32"/>
      <c r="J27" s="2"/>
      <c r="K27" s="2"/>
    </row>
    <row r="28" spans="1:11" ht="24.75" customHeight="1" x14ac:dyDescent="0.25">
      <c r="A28" s="13">
        <v>23</v>
      </c>
      <c r="B28" s="24" t="s">
        <v>37</v>
      </c>
      <c r="C28" s="30"/>
      <c r="D28" s="31"/>
      <c r="E28" s="32"/>
      <c r="J28" s="2"/>
      <c r="K28" s="2"/>
    </row>
    <row r="29" spans="1:11" s="17" customFormat="1" ht="22.5" customHeight="1" x14ac:dyDescent="0.25">
      <c r="A29" s="236" t="s">
        <v>3</v>
      </c>
      <c r="B29" s="236"/>
      <c r="C29" s="23" t="e">
        <f>SUM(#REF!,#REF!)</f>
        <v>#REF!</v>
      </c>
      <c r="D29" s="22" t="e">
        <f>SUM(#REF!,#REF!)</f>
        <v>#REF!</v>
      </c>
      <c r="E29" s="22" t="e">
        <f>SUM(#REF!,#REF!)</f>
        <v>#REF!</v>
      </c>
      <c r="F29" s="7"/>
      <c r="G29" s="18"/>
      <c r="H29" s="18"/>
      <c r="I29" s="18"/>
      <c r="J29" s="18"/>
      <c r="K29" s="18"/>
    </row>
    <row r="30" spans="1:11" s="7" customFormat="1" ht="19.5" hidden="1" customHeight="1" x14ac:dyDescent="0.25">
      <c r="A30" s="241" t="s">
        <v>2</v>
      </c>
      <c r="B30" s="242"/>
      <c r="C30" s="10"/>
      <c r="D30" s="9"/>
      <c r="E30" s="9"/>
      <c r="F30" s="1"/>
      <c r="G30" s="2"/>
      <c r="H30" s="2"/>
      <c r="I30" s="2"/>
      <c r="J30" s="8"/>
      <c r="K30" s="8"/>
    </row>
    <row r="31" spans="1:11" s="7" customFormat="1" ht="24" hidden="1" customHeight="1" x14ac:dyDescent="0.25">
      <c r="A31" s="12">
        <v>1</v>
      </c>
      <c r="B31" s="11"/>
      <c r="C31" s="10"/>
      <c r="D31" s="9"/>
      <c r="E31" s="9"/>
      <c r="F31" s="1"/>
      <c r="G31" s="2"/>
      <c r="H31" s="2"/>
      <c r="I31" s="2"/>
      <c r="J31" s="8"/>
      <c r="K31" s="8"/>
    </row>
    <row r="32" spans="1:11" s="7" customFormat="1" ht="24" hidden="1" customHeight="1" x14ac:dyDescent="0.25">
      <c r="A32" s="238" t="s">
        <v>6524</v>
      </c>
      <c r="B32" s="238"/>
      <c r="C32" s="10"/>
      <c r="D32" s="9"/>
      <c r="E32" s="9"/>
      <c r="F32" s="1"/>
      <c r="G32" s="2"/>
      <c r="H32" s="2"/>
      <c r="I32" s="2"/>
      <c r="J32" s="8"/>
      <c r="K32" s="8"/>
    </row>
    <row r="33" spans="1:12" ht="16.5" hidden="1" customHeight="1" x14ac:dyDescent="0.25">
      <c r="B33" s="6"/>
      <c r="J33" s="5" t="s">
        <v>0</v>
      </c>
      <c r="K33" s="4" t="e">
        <f>SUM(#REF!)</f>
        <v>#REF!</v>
      </c>
      <c r="L33" s="3" t="e">
        <f>SUM(K33,#REF!)</f>
        <v>#REF!</v>
      </c>
    </row>
    <row r="34" spans="1:12" ht="14.25" customHeight="1" x14ac:dyDescent="0.25"/>
    <row r="35" spans="1:12" ht="19.5" x14ac:dyDescent="0.25">
      <c r="A35" s="232" t="s">
        <v>6526</v>
      </c>
      <c r="B35" s="232"/>
      <c r="C35" s="232"/>
      <c r="D35" s="232"/>
      <c r="E35" s="232"/>
    </row>
    <row r="36" spans="1:12" ht="18.75" x14ac:dyDescent="0.25">
      <c r="A36" s="233" t="s">
        <v>6527</v>
      </c>
      <c r="B36" s="233"/>
      <c r="C36" s="233"/>
      <c r="D36" s="233"/>
      <c r="E36" s="233"/>
    </row>
    <row r="37" spans="1:12" ht="21" customHeight="1" x14ac:dyDescent="0.25">
      <c r="A37" s="234" t="s">
        <v>6523</v>
      </c>
      <c r="B37" s="235"/>
      <c r="C37" s="206"/>
      <c r="D37" s="206"/>
      <c r="E37" s="206"/>
      <c r="F37" s="205"/>
      <c r="G37" s="206"/>
      <c r="H37" s="206"/>
    </row>
    <row r="38" spans="1:12" ht="24" customHeight="1" x14ac:dyDescent="0.25">
      <c r="A38" s="21" t="s">
        <v>9</v>
      </c>
      <c r="B38" s="230"/>
      <c r="C38" s="20"/>
      <c r="D38" s="20"/>
      <c r="E38" s="19"/>
    </row>
    <row r="39" spans="1:12" ht="15.75" customHeight="1" x14ac:dyDescent="0.25">
      <c r="A39" s="26" t="s">
        <v>8</v>
      </c>
      <c r="B39" s="231" t="s">
        <v>7</v>
      </c>
      <c r="C39" s="26" t="s">
        <v>6</v>
      </c>
      <c r="D39" s="26" t="s">
        <v>5</v>
      </c>
      <c r="E39" s="25" t="s">
        <v>4</v>
      </c>
    </row>
    <row r="40" spans="1:12" ht="27.75" customHeight="1" x14ac:dyDescent="0.25">
      <c r="A40" s="27">
        <v>1</v>
      </c>
      <c r="B40" s="24" t="s">
        <v>17</v>
      </c>
      <c r="C40" s="14" t="e">
        <f>SUM(#REF!-#REF!)</f>
        <v>#REF!</v>
      </c>
      <c r="D40" s="4">
        <f>SUM('[1]BBA F14'!Q215)</f>
        <v>148</v>
      </c>
      <c r="E40" s="16" t="e">
        <f>#REF!-D40</f>
        <v>#REF!</v>
      </c>
      <c r="G40" s="2">
        <v>140</v>
      </c>
      <c r="H40" s="2">
        <v>264</v>
      </c>
      <c r="I40" s="2">
        <v>186</v>
      </c>
      <c r="J40" s="2"/>
      <c r="K40" s="2"/>
    </row>
    <row r="41" spans="1:12" ht="27.75" customHeight="1" x14ac:dyDescent="0.25">
      <c r="A41" s="27">
        <v>2</v>
      </c>
      <c r="B41" s="34" t="s">
        <v>26</v>
      </c>
      <c r="C41" s="30"/>
      <c r="D41" s="31"/>
      <c r="E41" s="32"/>
      <c r="J41" s="2"/>
      <c r="K41" s="2"/>
    </row>
    <row r="42" spans="1:12" ht="27.75" customHeight="1" x14ac:dyDescent="0.25">
      <c r="A42" s="35">
        <v>3</v>
      </c>
      <c r="B42" s="15" t="s">
        <v>36</v>
      </c>
      <c r="C42" s="30"/>
      <c r="D42" s="31"/>
      <c r="E42" s="32"/>
      <c r="J42" s="2"/>
      <c r="K42" s="2"/>
    </row>
    <row r="43" spans="1:12" ht="27.75" customHeight="1" x14ac:dyDescent="0.25">
      <c r="A43" s="27">
        <v>4</v>
      </c>
      <c r="B43" s="34" t="s">
        <v>19</v>
      </c>
      <c r="C43" s="33"/>
      <c r="D43" s="4"/>
      <c r="E43" s="16"/>
      <c r="J43" s="2"/>
      <c r="K43" s="2"/>
    </row>
    <row r="44" spans="1:12" ht="27.75" customHeight="1" x14ac:dyDescent="0.25">
      <c r="A44" s="35">
        <v>5</v>
      </c>
      <c r="B44" s="208" t="s">
        <v>28</v>
      </c>
      <c r="C44" s="30"/>
      <c r="D44" s="31"/>
      <c r="E44" s="32"/>
      <c r="J44" s="2"/>
      <c r="K44" s="2"/>
    </row>
    <row r="45" spans="1:12" ht="27.75" customHeight="1" x14ac:dyDescent="0.25">
      <c r="A45" s="27">
        <v>6</v>
      </c>
      <c r="B45" s="34" t="s">
        <v>38</v>
      </c>
      <c r="C45" s="30"/>
      <c r="D45" s="31"/>
      <c r="E45" s="32"/>
      <c r="J45" s="2"/>
      <c r="K45" s="2"/>
    </row>
    <row r="46" spans="1:12" ht="27.75" customHeight="1" x14ac:dyDescent="0.25">
      <c r="A46" s="35">
        <v>7</v>
      </c>
      <c r="B46" s="34" t="s">
        <v>39</v>
      </c>
      <c r="C46" s="30"/>
      <c r="D46" s="31"/>
      <c r="E46" s="32"/>
      <c r="J46" s="2"/>
      <c r="K46" s="2"/>
    </row>
    <row r="47" spans="1:12" s="7" customFormat="1" ht="27.75" customHeight="1" x14ac:dyDescent="0.25">
      <c r="A47" s="27">
        <v>8</v>
      </c>
      <c r="B47" s="207" t="s">
        <v>40</v>
      </c>
      <c r="C47" s="28"/>
      <c r="D47" s="29"/>
      <c r="E47" s="29"/>
      <c r="F47" s="1"/>
      <c r="G47" s="2"/>
      <c r="H47" s="2"/>
      <c r="I47" s="2"/>
      <c r="J47" s="8"/>
      <c r="K47" s="8"/>
    </row>
    <row r="48" spans="1:12" ht="27.75" customHeight="1" x14ac:dyDescent="0.25">
      <c r="A48" s="236" t="s">
        <v>3</v>
      </c>
      <c r="B48" s="236"/>
    </row>
  </sheetData>
  <mergeCells count="10">
    <mergeCell ref="A35:E35"/>
    <mergeCell ref="A36:E36"/>
    <mergeCell ref="A37:B37"/>
    <mergeCell ref="A48:B48"/>
    <mergeCell ref="A1:E1"/>
    <mergeCell ref="A2:E2"/>
    <mergeCell ref="A29:B29"/>
    <mergeCell ref="A32:B32"/>
    <mergeCell ref="A3:B3"/>
    <mergeCell ref="A30:B30"/>
  </mergeCells>
  <pageMargins left="1" right="0.26" top="0.17" bottom="0.17" header="0.17" footer="0.17"/>
  <pageSetup paperSize="5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12"/>
  <sheetViews>
    <sheetView showGridLines="0" zoomScale="90" zoomScaleNormal="90" workbookViewId="0">
      <selection activeCell="D15" sqref="D15"/>
    </sheetView>
  </sheetViews>
  <sheetFormatPr defaultRowHeight="12.75" x14ac:dyDescent="0.2"/>
  <cols>
    <col min="1" max="1" width="8.28515625" style="110" customWidth="1"/>
    <col min="2" max="2" width="14.7109375" style="95" bestFit="1" customWidth="1"/>
    <col min="3" max="3" width="9.42578125" style="95" bestFit="1" customWidth="1"/>
    <col min="4" max="4" width="33" style="99" bestFit="1" customWidth="1"/>
    <col min="5" max="5" width="30.140625" style="95" hidden="1" customWidth="1"/>
    <col min="6" max="6" width="6.4257812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.42578125" style="95" hidden="1" customWidth="1"/>
    <col min="11" max="11" width="21.7109375" style="95" customWidth="1"/>
    <col min="12" max="29" width="9.140625" style="95" customWidth="1"/>
    <col min="30" max="30" width="3" style="95" customWidth="1"/>
    <col min="31" max="31" width="3.140625" style="95" customWidth="1"/>
    <col min="32" max="16384" width="9.140625" style="95"/>
  </cols>
  <sheetData>
    <row r="1" spans="1:31" ht="32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31" ht="38.25" customHeight="1" thickBot="1" x14ac:dyDescent="0.5">
      <c r="A2" s="212" t="s">
        <v>10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31" s="99" customFormat="1" ht="16.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250" t="s">
        <v>228</v>
      </c>
      <c r="AD3" s="243" t="s">
        <v>292</v>
      </c>
      <c r="AE3" s="243" t="s">
        <v>293</v>
      </c>
    </row>
    <row r="4" spans="1:31" s="99" customFormat="1" ht="16.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251"/>
      <c r="AD4" s="244"/>
      <c r="AE4" s="244"/>
    </row>
    <row r="5" spans="1:31" ht="18" customHeight="1" x14ac:dyDescent="0.25">
      <c r="A5" s="103">
        <v>1</v>
      </c>
      <c r="B5" s="209" t="s">
        <v>6499</v>
      </c>
      <c r="C5" s="210">
        <v>57881</v>
      </c>
      <c r="D5" s="211" t="s">
        <v>6500</v>
      </c>
      <c r="E5" s="113" t="s">
        <v>6501</v>
      </c>
      <c r="F5" s="111" t="s">
        <v>232</v>
      </c>
      <c r="G5" s="116">
        <f>+IF(F5="M",1,IF(F5="f",2,IF(F5="Civ",3,"Error")))</f>
        <v>2</v>
      </c>
      <c r="H5" s="37" t="s">
        <v>220</v>
      </c>
      <c r="I5" s="104">
        <f>+IF(H5="Studying",5,IF(H5="Complete",1,IF(H5="Incomplete",2,IF(H5="Left",3,IF(H5="Dropped",4,"Error")))))</f>
        <v>1</v>
      </c>
      <c r="J5" s="104" t="e">
        <f>+IF(#REF!="Issued",1,IF(#REF!="Not Issued",2,"Nil"))</f>
        <v>#REF!</v>
      </c>
      <c r="K5" s="105"/>
      <c r="AD5" s="105"/>
      <c r="AE5" s="105"/>
    </row>
    <row r="6" spans="1:31" ht="18" customHeight="1" x14ac:dyDescent="0.25">
      <c r="A6" s="103">
        <v>2</v>
      </c>
      <c r="B6" s="209" t="s">
        <v>6502</v>
      </c>
      <c r="C6" s="210">
        <v>65514</v>
      </c>
      <c r="D6" s="211" t="s">
        <v>200</v>
      </c>
      <c r="E6" s="113" t="s">
        <v>6503</v>
      </c>
      <c r="F6" s="111" t="s">
        <v>232</v>
      </c>
      <c r="G6" s="116">
        <f t="shared" ref="G6:G12" si="0">+IF(F6="M",1,IF(F6="f",2,IF(F6="Civ",3,"Error")))</f>
        <v>2</v>
      </c>
      <c r="H6" s="37" t="s">
        <v>220</v>
      </c>
      <c r="I6" s="104">
        <f t="shared" ref="I6:I12" si="1">+IF(H6="Studying",5,IF(H6="Complete",1,IF(H6="Incomplete",2,IF(H6="Left",3,IF(H6="Dropped",4,"Error")))))</f>
        <v>1</v>
      </c>
      <c r="J6" s="104" t="e">
        <f>+IF(#REF!="Issued",1,IF(#REF!="Not Issued",2,"Nil"))</f>
        <v>#REF!</v>
      </c>
      <c r="K6" s="105"/>
      <c r="AD6" s="106"/>
      <c r="AE6" s="106"/>
    </row>
    <row r="7" spans="1:31" ht="18" customHeight="1" x14ac:dyDescent="0.25">
      <c r="A7" s="103">
        <v>3</v>
      </c>
      <c r="B7" s="209" t="s">
        <v>6504</v>
      </c>
      <c r="C7" s="210">
        <v>65512</v>
      </c>
      <c r="D7" s="211" t="s">
        <v>6505</v>
      </c>
      <c r="E7" s="113" t="s">
        <v>6506</v>
      </c>
      <c r="F7" s="111" t="s">
        <v>232</v>
      </c>
      <c r="G7" s="116">
        <f t="shared" si="0"/>
        <v>2</v>
      </c>
      <c r="H7" s="37" t="s">
        <v>220</v>
      </c>
      <c r="I7" s="104">
        <f t="shared" si="1"/>
        <v>1</v>
      </c>
      <c r="J7" s="104" t="e">
        <f>+IF(#REF!="Issued",1,IF(#REF!="Not Issued",2,"Nil"))</f>
        <v>#REF!</v>
      </c>
      <c r="K7" s="105"/>
      <c r="AD7" s="106"/>
      <c r="AE7" s="106"/>
    </row>
    <row r="8" spans="1:31" ht="18" customHeight="1" x14ac:dyDescent="0.25">
      <c r="A8" s="103">
        <v>4</v>
      </c>
      <c r="B8" s="209" t="s">
        <v>6507</v>
      </c>
      <c r="C8" s="210">
        <v>87276</v>
      </c>
      <c r="D8" s="211" t="s">
        <v>6508</v>
      </c>
      <c r="E8" s="113" t="s">
        <v>6509</v>
      </c>
      <c r="F8" s="111" t="s">
        <v>231</v>
      </c>
      <c r="G8" s="116">
        <f t="shared" si="0"/>
        <v>1</v>
      </c>
      <c r="H8" s="37" t="s">
        <v>220</v>
      </c>
      <c r="I8" s="104">
        <f t="shared" si="1"/>
        <v>1</v>
      </c>
      <c r="J8" s="104" t="e">
        <f>+IF(#REF!="Issued",1,IF(#REF!="Not Issued",2,"Nil"))</f>
        <v>#REF!</v>
      </c>
      <c r="K8" s="105"/>
      <c r="AD8" s="106"/>
      <c r="AE8" s="106"/>
    </row>
    <row r="9" spans="1:31" ht="18" customHeight="1" x14ac:dyDescent="0.25">
      <c r="A9" s="103">
        <v>5</v>
      </c>
      <c r="B9" s="209" t="s">
        <v>6510</v>
      </c>
      <c r="C9" s="210">
        <v>35764</v>
      </c>
      <c r="D9" s="211" t="s">
        <v>6511</v>
      </c>
      <c r="E9" s="113" t="s">
        <v>6512</v>
      </c>
      <c r="F9" s="111" t="s">
        <v>232</v>
      </c>
      <c r="G9" s="116">
        <f t="shared" si="0"/>
        <v>2</v>
      </c>
      <c r="H9" s="37" t="s">
        <v>220</v>
      </c>
      <c r="I9" s="104">
        <f t="shared" si="1"/>
        <v>1</v>
      </c>
      <c r="J9" s="104" t="e">
        <f>+IF(#REF!="Issued",1,IF(#REF!="Not Issued",2,"Nil"))</f>
        <v>#REF!</v>
      </c>
      <c r="K9" s="105"/>
      <c r="AD9" s="106"/>
      <c r="AE9" s="106"/>
    </row>
    <row r="10" spans="1:31" ht="18" customHeight="1" x14ac:dyDescent="0.25">
      <c r="A10" s="103">
        <v>6</v>
      </c>
      <c r="B10" s="209" t="s">
        <v>6513</v>
      </c>
      <c r="C10" s="210">
        <v>57953</v>
      </c>
      <c r="D10" s="211" t="s">
        <v>6514</v>
      </c>
      <c r="E10" s="113" t="s">
        <v>6117</v>
      </c>
      <c r="F10" s="111" t="s">
        <v>232</v>
      </c>
      <c r="G10" s="116">
        <f t="shared" si="0"/>
        <v>2</v>
      </c>
      <c r="H10" s="37" t="s">
        <v>220</v>
      </c>
      <c r="I10" s="104">
        <f t="shared" si="1"/>
        <v>1</v>
      </c>
      <c r="J10" s="104" t="e">
        <f>+IF(#REF!="Issued",1,IF(#REF!="Not Issued",2,"Nil"))</f>
        <v>#REF!</v>
      </c>
      <c r="K10" s="105"/>
      <c r="AD10" s="106"/>
      <c r="AE10" s="106"/>
    </row>
    <row r="11" spans="1:31" ht="18" customHeight="1" x14ac:dyDescent="0.25">
      <c r="A11" s="103">
        <v>7</v>
      </c>
      <c r="B11" s="209" t="s">
        <v>6515</v>
      </c>
      <c r="C11" s="210">
        <v>61204</v>
      </c>
      <c r="D11" s="211" t="s">
        <v>6516</v>
      </c>
      <c r="E11" s="113" t="s">
        <v>321</v>
      </c>
      <c r="F11" s="111" t="s">
        <v>232</v>
      </c>
      <c r="G11" s="116">
        <f t="shared" si="0"/>
        <v>2</v>
      </c>
      <c r="H11" s="37" t="s">
        <v>6</v>
      </c>
      <c r="I11" s="104">
        <f t="shared" si="1"/>
        <v>2</v>
      </c>
      <c r="J11" s="104" t="e">
        <f>+IF(#REF!="Issued",1,IF(#REF!="Not Issued",2,"Nil"))</f>
        <v>#REF!</v>
      </c>
      <c r="K11" s="105"/>
      <c r="AD11" s="106"/>
      <c r="AE11" s="106"/>
    </row>
    <row r="12" spans="1:31" ht="18" customHeight="1" x14ac:dyDescent="0.25">
      <c r="A12" s="103">
        <v>8</v>
      </c>
      <c r="B12" s="209" t="s">
        <v>6517</v>
      </c>
      <c r="C12" s="210">
        <v>53834</v>
      </c>
      <c r="D12" s="211" t="s">
        <v>322</v>
      </c>
      <c r="E12" s="113" t="s">
        <v>130</v>
      </c>
      <c r="F12" s="111" t="s">
        <v>232</v>
      </c>
      <c r="G12" s="116">
        <f t="shared" si="0"/>
        <v>2</v>
      </c>
      <c r="H12" s="37" t="s">
        <v>220</v>
      </c>
      <c r="I12" s="104">
        <f t="shared" si="1"/>
        <v>1</v>
      </c>
      <c r="J12" s="104" t="e">
        <f>+IF(#REF!="Issued",1,IF(#REF!="Not Issued",2,"Nil"))</f>
        <v>#REF!</v>
      </c>
      <c r="K12" s="105"/>
      <c r="AD12" s="106"/>
      <c r="AE12" s="106"/>
    </row>
  </sheetData>
  <mergeCells count="10">
    <mergeCell ref="AD3:AD4"/>
    <mergeCell ref="AE3:AE4"/>
    <mergeCell ref="A1:K1"/>
    <mergeCell ref="A3:A4"/>
    <mergeCell ref="B3:B4"/>
    <mergeCell ref="C3:C4"/>
    <mergeCell ref="D3:D4"/>
    <mergeCell ref="E3:E4"/>
    <mergeCell ref="H3:H4"/>
    <mergeCell ref="K3:K4"/>
  </mergeCells>
  <conditionalFormatting sqref="H5 H7:H12">
    <cfRule type="cellIs" dxfId="277" priority="39" stopIfTrue="1" operator="equal">
      <formula>"Dropped"</formula>
    </cfRule>
    <cfRule type="cellIs" dxfId="276" priority="40" stopIfTrue="1" operator="equal">
      <formula>"Left"</formula>
    </cfRule>
    <cfRule type="cellIs" dxfId="275" priority="41" stopIfTrue="1" operator="equal">
      <formula>"Incomplete"</formula>
    </cfRule>
    <cfRule type="cellIs" dxfId="274" priority="42" stopIfTrue="1" operator="equal">
      <formula>"Complete"</formula>
    </cfRule>
  </conditionalFormatting>
  <conditionalFormatting sqref="H6">
    <cfRule type="cellIs" dxfId="273" priority="5" stopIfTrue="1" operator="equal">
      <formula>"Dropped"</formula>
    </cfRule>
    <cfRule type="cellIs" dxfId="272" priority="6" stopIfTrue="1" operator="equal">
      <formula>"Left"</formula>
    </cfRule>
    <cfRule type="cellIs" dxfId="271" priority="7" stopIfTrue="1" operator="equal">
      <formula>"Incomplete"</formula>
    </cfRule>
    <cfRule type="cellIs" dxfId="270" priority="8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23"/>
  <sheetViews>
    <sheetView showGridLines="0" zoomScale="90" zoomScaleNormal="90" workbookViewId="0">
      <selection activeCell="H12" sqref="H12"/>
    </sheetView>
  </sheetViews>
  <sheetFormatPr defaultRowHeight="12.75" x14ac:dyDescent="0.2"/>
  <cols>
    <col min="1" max="1" width="8.28515625" style="110" customWidth="1"/>
    <col min="2" max="2" width="14.7109375" style="95" bestFit="1" customWidth="1"/>
    <col min="3" max="3" width="9.42578125" style="95" bestFit="1" customWidth="1"/>
    <col min="4" max="4" width="33" style="99" bestFit="1" customWidth="1"/>
    <col min="5" max="5" width="30.140625" style="95" hidden="1" customWidth="1"/>
    <col min="6" max="6" width="6.4257812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.42578125" style="95" hidden="1" customWidth="1"/>
    <col min="11" max="11" width="21.7109375" style="95" customWidth="1"/>
    <col min="12" max="29" width="9.140625" style="95" customWidth="1"/>
    <col min="30" max="30" width="3" style="95" customWidth="1"/>
    <col min="31" max="31" width="3.140625" style="95" customWidth="1"/>
    <col min="32" max="16384" width="9.140625" style="95"/>
  </cols>
  <sheetData>
    <row r="1" spans="1:31" ht="35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31" ht="35.25" customHeight="1" thickBot="1" x14ac:dyDescent="0.5">
      <c r="A2" s="212" t="s">
        <v>6518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31" s="99" customFormat="1" ht="16.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250" t="s">
        <v>228</v>
      </c>
      <c r="AD3" s="243" t="s">
        <v>292</v>
      </c>
      <c r="AE3" s="243" t="s">
        <v>293</v>
      </c>
    </row>
    <row r="4" spans="1:31" s="99" customFormat="1" ht="16.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251"/>
      <c r="AD4" s="244"/>
      <c r="AE4" s="244"/>
    </row>
    <row r="5" spans="1:31" ht="18" customHeight="1" x14ac:dyDescent="0.25">
      <c r="A5" s="103">
        <v>1</v>
      </c>
      <c r="B5" s="113" t="s">
        <v>6453</v>
      </c>
      <c r="C5" s="114">
        <v>91114</v>
      </c>
      <c r="D5" s="115" t="s">
        <v>6454</v>
      </c>
      <c r="E5" s="113" t="s">
        <v>104</v>
      </c>
      <c r="F5" s="111" t="s">
        <v>232</v>
      </c>
      <c r="G5" s="116">
        <f t="shared" ref="G5:G23" si="0">+IF(F5="M",1,IF(F5="f",2,IF(F5="Civ",3,"Error")))</f>
        <v>2</v>
      </c>
      <c r="H5" s="37" t="s">
        <v>220</v>
      </c>
      <c r="I5" s="104">
        <f t="shared" ref="I5:I23" si="1">+IF(H5="Studying",5,IF(H5="Complete",1,IF(H5="Incomplete",2,IF(H5="Left",3,IF(H5="Dropped",4,"Error")))))</f>
        <v>1</v>
      </c>
      <c r="J5" s="104" t="e">
        <f>+IF(#REF!="Issued",1,IF(#REF!="Not Issued",2,"Nil"))</f>
        <v>#REF!</v>
      </c>
      <c r="K5" s="105"/>
      <c r="AD5" s="105"/>
      <c r="AE5" s="105"/>
    </row>
    <row r="6" spans="1:31" ht="18" customHeight="1" x14ac:dyDescent="0.25">
      <c r="A6" s="103">
        <v>2</v>
      </c>
      <c r="B6" s="113" t="s">
        <v>6461</v>
      </c>
      <c r="C6" s="114">
        <v>61184</v>
      </c>
      <c r="D6" s="115" t="s">
        <v>6462</v>
      </c>
      <c r="E6" s="113" t="s">
        <v>6463</v>
      </c>
      <c r="F6" s="111" t="s">
        <v>232</v>
      </c>
      <c r="G6" s="116">
        <f t="shared" si="0"/>
        <v>2</v>
      </c>
      <c r="H6" s="37" t="s">
        <v>220</v>
      </c>
      <c r="I6" s="104">
        <f t="shared" si="1"/>
        <v>1</v>
      </c>
      <c r="J6" s="104" t="e">
        <f>+IF(#REF!="Issued",1,IF(#REF!="Not Issued",2,"Nil"))</f>
        <v>#REF!</v>
      </c>
      <c r="K6" s="105"/>
      <c r="AD6" s="106"/>
      <c r="AE6" s="106"/>
    </row>
    <row r="7" spans="1:31" ht="18" customHeight="1" x14ac:dyDescent="0.25">
      <c r="A7" s="103">
        <v>3</v>
      </c>
      <c r="B7" s="113" t="s">
        <v>6464</v>
      </c>
      <c r="C7" s="114">
        <v>61127</v>
      </c>
      <c r="D7" s="115" t="s">
        <v>6465</v>
      </c>
      <c r="E7" s="113" t="s">
        <v>6466</v>
      </c>
      <c r="F7" s="111" t="s">
        <v>232</v>
      </c>
      <c r="G7" s="116">
        <f t="shared" si="0"/>
        <v>2</v>
      </c>
      <c r="H7" s="37" t="s">
        <v>220</v>
      </c>
      <c r="I7" s="104">
        <f t="shared" si="1"/>
        <v>1</v>
      </c>
      <c r="J7" s="104" t="e">
        <f>+IF(#REF!="Issued",1,IF(#REF!="Not Issued",2,"Nil"))</f>
        <v>#REF!</v>
      </c>
      <c r="K7" s="105"/>
      <c r="AD7" s="106"/>
      <c r="AE7" s="106"/>
    </row>
    <row r="8" spans="1:31" ht="18" customHeight="1" x14ac:dyDescent="0.25">
      <c r="A8" s="103">
        <v>4</v>
      </c>
      <c r="B8" s="113" t="s">
        <v>6467</v>
      </c>
      <c r="C8" s="114">
        <v>91117</v>
      </c>
      <c r="D8" s="115" t="s">
        <v>312</v>
      </c>
      <c r="E8" s="113" t="s">
        <v>6468</v>
      </c>
      <c r="F8" s="111" t="s">
        <v>232</v>
      </c>
      <c r="G8" s="116">
        <f t="shared" si="0"/>
        <v>2</v>
      </c>
      <c r="H8" s="37" t="s">
        <v>220</v>
      </c>
      <c r="I8" s="104">
        <f t="shared" si="1"/>
        <v>1</v>
      </c>
      <c r="J8" s="104" t="e">
        <f>+IF(#REF!="Issued",1,IF(#REF!="Not Issued",2,"Nil"))</f>
        <v>#REF!</v>
      </c>
      <c r="K8" s="105"/>
      <c r="AD8" s="106"/>
      <c r="AE8" s="106"/>
    </row>
    <row r="9" spans="1:31" ht="18" customHeight="1" x14ac:dyDescent="0.25">
      <c r="A9" s="103">
        <v>5</v>
      </c>
      <c r="B9" s="113" t="s">
        <v>6469</v>
      </c>
      <c r="C9" s="114">
        <v>91118</v>
      </c>
      <c r="D9" s="115" t="s">
        <v>6470</v>
      </c>
      <c r="E9" s="113" t="s">
        <v>6471</v>
      </c>
      <c r="F9" s="111" t="s">
        <v>232</v>
      </c>
      <c r="G9" s="116">
        <f t="shared" si="0"/>
        <v>2</v>
      </c>
      <c r="H9" s="37" t="s">
        <v>220</v>
      </c>
      <c r="I9" s="104">
        <f t="shared" si="1"/>
        <v>1</v>
      </c>
      <c r="J9" s="104" t="e">
        <f>+IF(#REF!="Issued",1,IF(#REF!="Not Issued",2,"Nil"))</f>
        <v>#REF!</v>
      </c>
      <c r="K9" s="105"/>
      <c r="AD9" s="106"/>
      <c r="AE9" s="106"/>
    </row>
    <row r="10" spans="1:31" ht="18" customHeight="1" x14ac:dyDescent="0.25">
      <c r="A10" s="103">
        <v>6</v>
      </c>
      <c r="B10" s="113" t="s">
        <v>6481</v>
      </c>
      <c r="C10" s="114">
        <v>68285</v>
      </c>
      <c r="D10" s="115" t="s">
        <v>6482</v>
      </c>
      <c r="E10" s="113" t="s">
        <v>5126</v>
      </c>
      <c r="F10" s="111" t="s">
        <v>232</v>
      </c>
      <c r="G10" s="116">
        <f t="shared" si="0"/>
        <v>2</v>
      </c>
      <c r="H10" s="37" t="s">
        <v>220</v>
      </c>
      <c r="I10" s="104">
        <f t="shared" si="1"/>
        <v>1</v>
      </c>
      <c r="J10" s="104" t="e">
        <f>+IF(#REF!="Issued",1,IF(#REF!="Not Issued",2,"Nil"))</f>
        <v>#REF!</v>
      </c>
      <c r="K10" s="105"/>
      <c r="AD10" s="106"/>
      <c r="AE10" s="106"/>
    </row>
    <row r="11" spans="1:31" ht="18" customHeight="1" x14ac:dyDescent="0.25">
      <c r="A11" s="103">
        <v>7</v>
      </c>
      <c r="B11" s="113" t="s">
        <v>6483</v>
      </c>
      <c r="C11" s="114">
        <v>53900</v>
      </c>
      <c r="D11" s="115" t="s">
        <v>6484</v>
      </c>
      <c r="E11" s="113" t="s">
        <v>160</v>
      </c>
      <c r="F11" s="111" t="s">
        <v>232</v>
      </c>
      <c r="G11" s="116">
        <f t="shared" si="0"/>
        <v>2</v>
      </c>
      <c r="H11" s="37" t="s">
        <v>220</v>
      </c>
      <c r="I11" s="104">
        <f t="shared" si="1"/>
        <v>1</v>
      </c>
      <c r="J11" s="104" t="e">
        <f>+IF(#REF!="Issued",1,IF(#REF!="Not Issued",2,"Nil"))</f>
        <v>#REF!</v>
      </c>
      <c r="K11" s="105"/>
      <c r="AD11" s="106"/>
      <c r="AE11" s="106"/>
    </row>
    <row r="12" spans="1:31" ht="18" customHeight="1" x14ac:dyDescent="0.25">
      <c r="A12" s="103">
        <v>8</v>
      </c>
      <c r="B12" s="113" t="s">
        <v>6485</v>
      </c>
      <c r="C12" s="114">
        <v>91119</v>
      </c>
      <c r="D12" s="115" t="s">
        <v>6486</v>
      </c>
      <c r="E12" s="113" t="s">
        <v>6487</v>
      </c>
      <c r="F12" s="111" t="s">
        <v>231</v>
      </c>
      <c r="G12" s="116">
        <f t="shared" si="0"/>
        <v>1</v>
      </c>
      <c r="H12" s="37" t="s">
        <v>220</v>
      </c>
      <c r="I12" s="104">
        <f t="shared" si="1"/>
        <v>1</v>
      </c>
      <c r="J12" s="104" t="e">
        <f>+IF(#REF!="Issued",1,IF(#REF!="Not Issued",2,"Nil"))</f>
        <v>#REF!</v>
      </c>
      <c r="K12" s="105"/>
      <c r="AD12" s="106"/>
      <c r="AE12" s="106"/>
    </row>
    <row r="13" spans="1:31" ht="18" customHeight="1" x14ac:dyDescent="0.25">
      <c r="A13" s="103">
        <v>9</v>
      </c>
      <c r="B13" s="113" t="s">
        <v>6488</v>
      </c>
      <c r="C13" s="114">
        <v>91120</v>
      </c>
      <c r="D13" s="115" t="s">
        <v>6489</v>
      </c>
      <c r="E13" s="113" t="s">
        <v>6490</v>
      </c>
      <c r="F13" s="111" t="s">
        <v>232</v>
      </c>
      <c r="G13" s="116">
        <f t="shared" si="0"/>
        <v>2</v>
      </c>
      <c r="H13" s="37" t="s">
        <v>220</v>
      </c>
      <c r="I13" s="104">
        <f t="shared" si="1"/>
        <v>1</v>
      </c>
      <c r="J13" s="104" t="e">
        <f>+IF(#REF!="Issued",1,IF(#REF!="Not Issued",2,"Nil"))</f>
        <v>#REF!</v>
      </c>
      <c r="K13" s="105"/>
      <c r="AD13" s="106"/>
      <c r="AE13" s="106"/>
    </row>
    <row r="14" spans="1:31" ht="18" customHeight="1" x14ac:dyDescent="0.25">
      <c r="A14" s="103">
        <v>10</v>
      </c>
      <c r="B14" s="113" t="s">
        <v>6491</v>
      </c>
      <c r="C14" s="114">
        <v>68153</v>
      </c>
      <c r="D14" s="115" t="s">
        <v>6492</v>
      </c>
      <c r="E14" s="113" t="s">
        <v>313</v>
      </c>
      <c r="F14" s="111" t="s">
        <v>231</v>
      </c>
      <c r="G14" s="116">
        <f t="shared" si="0"/>
        <v>1</v>
      </c>
      <c r="H14" s="37" t="s">
        <v>220</v>
      </c>
      <c r="I14" s="104">
        <f t="shared" si="1"/>
        <v>1</v>
      </c>
      <c r="J14" s="104" t="e">
        <f>+IF(#REF!="Issued",1,IF(#REF!="Not Issued",2,"Nil"))</f>
        <v>#REF!</v>
      </c>
      <c r="K14" s="105"/>
      <c r="AD14" s="106"/>
      <c r="AE14" s="106"/>
    </row>
    <row r="15" spans="1:31" ht="18" customHeight="1" x14ac:dyDescent="0.25">
      <c r="A15" s="103">
        <v>11</v>
      </c>
      <c r="B15" s="113" t="s">
        <v>6493</v>
      </c>
      <c r="C15" s="114">
        <v>65804</v>
      </c>
      <c r="D15" s="115" t="s">
        <v>6494</v>
      </c>
      <c r="E15" s="113" t="s">
        <v>6495</v>
      </c>
      <c r="F15" s="111" t="s">
        <v>232</v>
      </c>
      <c r="G15" s="116">
        <f t="shared" si="0"/>
        <v>2</v>
      </c>
      <c r="H15" s="37" t="s">
        <v>220</v>
      </c>
      <c r="I15" s="104">
        <f t="shared" si="1"/>
        <v>1</v>
      </c>
      <c r="J15" s="104" t="e">
        <f>+IF(#REF!="Issued",1,IF(#REF!="Not Issued",2,"Nil"))</f>
        <v>#REF!</v>
      </c>
      <c r="K15" s="105"/>
      <c r="AD15" s="106"/>
      <c r="AE15" s="106"/>
    </row>
    <row r="16" spans="1:31" ht="18" customHeight="1" x14ac:dyDescent="0.25">
      <c r="A16" s="103">
        <v>12</v>
      </c>
      <c r="B16" s="113" t="s">
        <v>6496</v>
      </c>
      <c r="C16" s="114">
        <v>61224</v>
      </c>
      <c r="D16" s="115" t="s">
        <v>6497</v>
      </c>
      <c r="E16" s="113" t="s">
        <v>170</v>
      </c>
      <c r="F16" s="111" t="s">
        <v>232</v>
      </c>
      <c r="G16" s="116">
        <f t="shared" si="0"/>
        <v>2</v>
      </c>
      <c r="H16" s="37" t="s">
        <v>220</v>
      </c>
      <c r="I16" s="104">
        <f t="shared" si="1"/>
        <v>1</v>
      </c>
      <c r="J16" s="104" t="e">
        <f>+IF(#REF!="Issued",1,IF(#REF!="Not Issued",2,"Nil"))</f>
        <v>#REF!</v>
      </c>
      <c r="K16" s="105"/>
      <c r="AD16" s="106"/>
      <c r="AE16" s="106"/>
    </row>
    <row r="17" spans="1:31" ht="18" customHeight="1" x14ac:dyDescent="0.25">
      <c r="A17" s="103">
        <v>13</v>
      </c>
      <c r="B17" s="113" t="s">
        <v>6455</v>
      </c>
      <c r="C17" s="114"/>
      <c r="D17" s="115" t="s">
        <v>6456</v>
      </c>
      <c r="E17" s="113" t="s">
        <v>126</v>
      </c>
      <c r="F17" s="111" t="s">
        <v>232</v>
      </c>
      <c r="G17" s="116">
        <f t="shared" si="0"/>
        <v>2</v>
      </c>
      <c r="H17" s="37" t="s">
        <v>6</v>
      </c>
      <c r="I17" s="104">
        <f t="shared" si="1"/>
        <v>2</v>
      </c>
      <c r="J17" s="104" t="e">
        <f>+IF(#REF!="Issued",1,IF(#REF!="Not Issued",2,"Nil"))</f>
        <v>#REF!</v>
      </c>
      <c r="K17" s="105"/>
      <c r="AD17" s="106"/>
      <c r="AE17" s="106"/>
    </row>
    <row r="18" spans="1:31" ht="18" customHeight="1" x14ac:dyDescent="0.25">
      <c r="A18" s="103">
        <v>14</v>
      </c>
      <c r="B18" s="113" t="s">
        <v>6457</v>
      </c>
      <c r="C18" s="114">
        <v>91115</v>
      </c>
      <c r="D18" s="115" t="s">
        <v>6458</v>
      </c>
      <c r="E18" s="113" t="s">
        <v>5939</v>
      </c>
      <c r="F18" s="111" t="s">
        <v>232</v>
      </c>
      <c r="G18" s="116">
        <f t="shared" si="0"/>
        <v>2</v>
      </c>
      <c r="H18" s="37" t="s">
        <v>6</v>
      </c>
      <c r="I18" s="104">
        <f t="shared" si="1"/>
        <v>2</v>
      </c>
      <c r="J18" s="104" t="e">
        <f>+IF(#REF!="Issued",1,IF(#REF!="Not Issued",2,"Nil"))</f>
        <v>#REF!</v>
      </c>
      <c r="K18" s="105"/>
      <c r="AD18" s="106"/>
      <c r="AE18" s="106"/>
    </row>
    <row r="19" spans="1:31" ht="18" customHeight="1" x14ac:dyDescent="0.25">
      <c r="A19" s="103">
        <v>15</v>
      </c>
      <c r="B19" s="113" t="s">
        <v>6459</v>
      </c>
      <c r="C19" s="114">
        <v>91116</v>
      </c>
      <c r="D19" s="115" t="s">
        <v>6460</v>
      </c>
      <c r="E19" s="113" t="s">
        <v>124</v>
      </c>
      <c r="F19" s="111" t="s">
        <v>232</v>
      </c>
      <c r="G19" s="116">
        <f t="shared" si="0"/>
        <v>2</v>
      </c>
      <c r="H19" s="37" t="s">
        <v>6</v>
      </c>
      <c r="I19" s="104">
        <f t="shared" si="1"/>
        <v>2</v>
      </c>
      <c r="J19" s="104" t="e">
        <f>+IF(#REF!="Issued",1,IF(#REF!="Not Issued",2,"Nil"))</f>
        <v>#REF!</v>
      </c>
      <c r="K19" s="105"/>
      <c r="AD19" s="106"/>
      <c r="AE19" s="106"/>
    </row>
    <row r="20" spans="1:31" ht="18" customHeight="1" x14ac:dyDescent="0.25">
      <c r="A20" s="103">
        <v>16</v>
      </c>
      <c r="B20" s="113" t="s">
        <v>6472</v>
      </c>
      <c r="C20" s="114">
        <v>91867</v>
      </c>
      <c r="D20" s="115" t="s">
        <v>6473</v>
      </c>
      <c r="E20" s="113" t="s">
        <v>6474</v>
      </c>
      <c r="F20" s="111" t="s">
        <v>232</v>
      </c>
      <c r="G20" s="116">
        <f t="shared" si="0"/>
        <v>2</v>
      </c>
      <c r="H20" s="37" t="s">
        <v>6</v>
      </c>
      <c r="I20" s="104">
        <f t="shared" si="1"/>
        <v>2</v>
      </c>
      <c r="J20" s="104" t="e">
        <f>+IF(#REF!="Issued",1,IF(#REF!="Not Issued",2,"Nil"))</f>
        <v>#REF!</v>
      </c>
      <c r="K20" s="105"/>
      <c r="AD20" s="106"/>
      <c r="AE20" s="106"/>
    </row>
    <row r="21" spans="1:31" ht="18" customHeight="1" x14ac:dyDescent="0.25">
      <c r="A21" s="103">
        <v>17</v>
      </c>
      <c r="B21" s="113" t="s">
        <v>6475</v>
      </c>
      <c r="C21" s="114">
        <v>49172</v>
      </c>
      <c r="D21" s="115" t="s">
        <v>6476</v>
      </c>
      <c r="E21" s="113" t="s">
        <v>6477</v>
      </c>
      <c r="F21" s="111" t="s">
        <v>232</v>
      </c>
      <c r="G21" s="116">
        <f t="shared" si="0"/>
        <v>2</v>
      </c>
      <c r="H21" s="37" t="s">
        <v>6</v>
      </c>
      <c r="I21" s="104">
        <f t="shared" si="1"/>
        <v>2</v>
      </c>
      <c r="J21" s="104" t="e">
        <f>+IF(#REF!="Issued",1,IF(#REF!="Not Issued",2,"Nil"))</f>
        <v>#REF!</v>
      </c>
      <c r="K21" s="105"/>
      <c r="AD21" s="106"/>
      <c r="AE21" s="106"/>
    </row>
    <row r="22" spans="1:31" ht="18" customHeight="1" x14ac:dyDescent="0.25">
      <c r="A22" s="103">
        <v>18</v>
      </c>
      <c r="B22" s="113" t="s">
        <v>6478</v>
      </c>
      <c r="C22" s="114">
        <v>53952</v>
      </c>
      <c r="D22" s="115" t="s">
        <v>6479</v>
      </c>
      <c r="E22" s="113" t="s">
        <v>6480</v>
      </c>
      <c r="F22" s="111" t="s">
        <v>231</v>
      </c>
      <c r="G22" s="116">
        <f t="shared" si="0"/>
        <v>1</v>
      </c>
      <c r="H22" s="37" t="s">
        <v>6</v>
      </c>
      <c r="I22" s="104">
        <f t="shared" si="1"/>
        <v>2</v>
      </c>
      <c r="J22" s="104" t="e">
        <f>+IF(#REF!="Issued",1,IF(#REF!="Not Issued",2,"Nil"))</f>
        <v>#REF!</v>
      </c>
      <c r="K22" s="105"/>
      <c r="AD22" s="106"/>
      <c r="AE22" s="106"/>
    </row>
    <row r="23" spans="1:31" ht="18" customHeight="1" x14ac:dyDescent="0.25">
      <c r="A23" s="103">
        <v>19</v>
      </c>
      <c r="B23" s="113" t="s">
        <v>6498</v>
      </c>
      <c r="C23" s="114">
        <v>91121</v>
      </c>
      <c r="D23" s="115" t="s">
        <v>5689</v>
      </c>
      <c r="E23" s="113" t="s">
        <v>5690</v>
      </c>
      <c r="F23" s="111" t="s">
        <v>232</v>
      </c>
      <c r="G23" s="116">
        <f t="shared" si="0"/>
        <v>2</v>
      </c>
      <c r="H23" s="37" t="s">
        <v>6</v>
      </c>
      <c r="I23" s="104">
        <f t="shared" si="1"/>
        <v>2</v>
      </c>
      <c r="J23" s="104" t="e">
        <f>+IF(#REF!="Issued",1,IF(#REF!="Not Issued",2,"Nil"))</f>
        <v>#REF!</v>
      </c>
      <c r="K23" s="105"/>
      <c r="AD23" s="106"/>
      <c r="AE23" s="106"/>
    </row>
  </sheetData>
  <sortState ref="B5:K23">
    <sortCondition ref="H5:H23"/>
  </sortState>
  <mergeCells count="10">
    <mergeCell ref="K3:K4"/>
    <mergeCell ref="AD3:AD4"/>
    <mergeCell ref="AE3:AE4"/>
    <mergeCell ref="A1:K1"/>
    <mergeCell ref="A3:A4"/>
    <mergeCell ref="B3:B4"/>
    <mergeCell ref="C3:C4"/>
    <mergeCell ref="D3:D4"/>
    <mergeCell ref="E3:E4"/>
    <mergeCell ref="H3:H4"/>
  </mergeCells>
  <conditionalFormatting sqref="H5:H11 H13:H23">
    <cfRule type="cellIs" dxfId="269" priority="55" stopIfTrue="1" operator="equal">
      <formula>"Dropped"</formula>
    </cfRule>
    <cfRule type="cellIs" dxfId="268" priority="56" stopIfTrue="1" operator="equal">
      <formula>"Left"</formula>
    </cfRule>
    <cfRule type="cellIs" dxfId="267" priority="57" stopIfTrue="1" operator="equal">
      <formula>"Incomplete"</formula>
    </cfRule>
    <cfRule type="cellIs" dxfId="266" priority="58" stopIfTrue="1" operator="equal">
      <formula>"Complete"</formula>
    </cfRule>
  </conditionalFormatting>
  <conditionalFormatting sqref="H12">
    <cfRule type="cellIs" dxfId="265" priority="15" stopIfTrue="1" operator="equal">
      <formula>"Dropped"</formula>
    </cfRule>
    <cfRule type="cellIs" dxfId="264" priority="16" stopIfTrue="1" operator="equal">
      <formula>"Left"</formula>
    </cfRule>
    <cfRule type="cellIs" dxfId="263" priority="17" stopIfTrue="1" operator="equal">
      <formula>"Incomplete"</formula>
    </cfRule>
    <cfRule type="cellIs" dxfId="262" priority="18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21"/>
  <sheetViews>
    <sheetView showGridLines="0" zoomScale="90" zoomScaleNormal="90" workbookViewId="0">
      <selection activeCell="D8" sqref="D8"/>
    </sheetView>
  </sheetViews>
  <sheetFormatPr defaultRowHeight="12.75" x14ac:dyDescent="0.2"/>
  <cols>
    <col min="1" max="1" width="8.28515625" style="110" customWidth="1"/>
    <col min="2" max="2" width="14.7109375" style="95" bestFit="1" customWidth="1"/>
    <col min="3" max="3" width="9.42578125" style="95" bestFit="1" customWidth="1"/>
    <col min="4" max="4" width="33" style="99" bestFit="1" customWidth="1"/>
    <col min="5" max="5" width="30.140625" style="95" hidden="1" customWidth="1"/>
    <col min="6" max="6" width="6.4257812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" style="95" hidden="1" customWidth="1"/>
    <col min="11" max="11" width="21.7109375" style="95" customWidth="1"/>
    <col min="12" max="29" width="9.140625" style="95" customWidth="1"/>
    <col min="30" max="30" width="3" style="95" customWidth="1"/>
    <col min="31" max="31" width="3.140625" style="95" customWidth="1"/>
    <col min="32" max="16384" width="9.140625" style="95"/>
  </cols>
  <sheetData>
    <row r="1" spans="1:31" ht="29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31" ht="29.25" customHeight="1" thickBot="1" x14ac:dyDescent="0.5">
      <c r="A2" s="212" t="s">
        <v>6519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31" s="99" customFormat="1" ht="16.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250" t="s">
        <v>228</v>
      </c>
      <c r="AD3" s="243" t="s">
        <v>292</v>
      </c>
      <c r="AE3" s="243" t="s">
        <v>293</v>
      </c>
    </row>
    <row r="4" spans="1:31" s="99" customFormat="1" ht="16.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251"/>
      <c r="AD4" s="244"/>
      <c r="AE4" s="244"/>
    </row>
    <row r="5" spans="1:31" ht="18" customHeight="1" x14ac:dyDescent="0.25">
      <c r="A5" s="103">
        <v>1</v>
      </c>
      <c r="B5" s="113" t="s">
        <v>6407</v>
      </c>
      <c r="C5" s="114">
        <v>65744</v>
      </c>
      <c r="D5" s="115" t="s">
        <v>6408</v>
      </c>
      <c r="E5" s="113" t="s">
        <v>6409</v>
      </c>
      <c r="F5" s="111" t="s">
        <v>232</v>
      </c>
      <c r="G5" s="116">
        <f t="shared" ref="G5:G20" si="0">+IF(F5="M",1,IF(F5="f",2,IF(F5="Civ",3,"Error")))</f>
        <v>2</v>
      </c>
      <c r="H5" s="37" t="s">
        <v>220</v>
      </c>
      <c r="I5" s="104">
        <f>+IF(H5="Studying",5,IF(H5="Complete",1,IF(H5="Incomplete",2,IF(H5="Left",3,IF(H5="Dropped",4,"Error")))))</f>
        <v>1</v>
      </c>
      <c r="J5" s="104" t="e">
        <f>+IF(#REF!="Issued",1,IF(#REF!="Not Issued",2,"Nil"))</f>
        <v>#REF!</v>
      </c>
      <c r="K5" s="105"/>
      <c r="AD5" s="105"/>
      <c r="AE5" s="105"/>
    </row>
    <row r="6" spans="1:31" ht="18" customHeight="1" x14ac:dyDescent="0.25">
      <c r="A6" s="103">
        <v>2</v>
      </c>
      <c r="B6" s="113" t="s">
        <v>6413</v>
      </c>
      <c r="C6" s="114">
        <v>68204</v>
      </c>
      <c r="D6" s="115" t="s">
        <v>6414</v>
      </c>
      <c r="E6" s="113" t="s">
        <v>282</v>
      </c>
      <c r="F6" s="111" t="s">
        <v>232</v>
      </c>
      <c r="G6" s="116">
        <f t="shared" si="0"/>
        <v>2</v>
      </c>
      <c r="H6" s="37" t="s">
        <v>220</v>
      </c>
      <c r="I6" s="104">
        <f t="shared" ref="I6:I20" si="1">+IF(H6="Studying",5,IF(H6="Complete",1,IF(H6="Incomplete",2,IF(H6="Left",3,IF(H6="Dropped",4,"Error")))))</f>
        <v>1</v>
      </c>
      <c r="J6" s="104" t="e">
        <f>+IF(#REF!="Issued",1,IF(#REF!="Not Issued",2,"Nil"))</f>
        <v>#REF!</v>
      </c>
      <c r="K6" s="105"/>
      <c r="AD6" s="106"/>
      <c r="AE6" s="106"/>
    </row>
    <row r="7" spans="1:31" ht="18" customHeight="1" x14ac:dyDescent="0.25">
      <c r="A7" s="103">
        <v>3</v>
      </c>
      <c r="B7" s="113" t="s">
        <v>6418</v>
      </c>
      <c r="C7" s="114">
        <v>95441</v>
      </c>
      <c r="D7" s="115" t="s">
        <v>6419</v>
      </c>
      <c r="E7" s="113" t="s">
        <v>6420</v>
      </c>
      <c r="F7" s="111" t="s">
        <v>232</v>
      </c>
      <c r="G7" s="116">
        <f t="shared" si="0"/>
        <v>2</v>
      </c>
      <c r="H7" s="37" t="s">
        <v>220</v>
      </c>
      <c r="I7" s="104">
        <f t="shared" si="1"/>
        <v>1</v>
      </c>
      <c r="J7" s="104" t="e">
        <f>+IF(#REF!="Issued",1,IF(#REF!="Not Issued",2,"Nil"))</f>
        <v>#REF!</v>
      </c>
      <c r="K7" s="105"/>
      <c r="AD7" s="106"/>
      <c r="AE7" s="106"/>
    </row>
    <row r="8" spans="1:31" ht="18" customHeight="1" x14ac:dyDescent="0.25">
      <c r="A8" s="103">
        <v>4</v>
      </c>
      <c r="B8" s="113" t="s">
        <v>6421</v>
      </c>
      <c r="C8" s="114">
        <v>95439</v>
      </c>
      <c r="D8" s="115" t="s">
        <v>6422</v>
      </c>
      <c r="E8" s="113" t="s">
        <v>6423</v>
      </c>
      <c r="F8" s="111" t="s">
        <v>232</v>
      </c>
      <c r="G8" s="116">
        <f t="shared" si="0"/>
        <v>2</v>
      </c>
      <c r="H8" s="37" t="s">
        <v>220</v>
      </c>
      <c r="I8" s="104">
        <f t="shared" si="1"/>
        <v>1</v>
      </c>
      <c r="J8" s="104" t="e">
        <f>+IF(#REF!="Issued",1,IF(#REF!="Not Issued",2,"Nil"))</f>
        <v>#REF!</v>
      </c>
      <c r="K8" s="105"/>
      <c r="AD8" s="106"/>
      <c r="AE8" s="106"/>
    </row>
    <row r="9" spans="1:31" ht="18" customHeight="1" x14ac:dyDescent="0.25">
      <c r="A9" s="103">
        <v>5</v>
      </c>
      <c r="B9" s="113" t="s">
        <v>6433</v>
      </c>
      <c r="C9" s="114">
        <v>95440</v>
      </c>
      <c r="D9" s="115" t="s">
        <v>6434</v>
      </c>
      <c r="E9" s="113" t="s">
        <v>6435</v>
      </c>
      <c r="F9" s="111" t="s">
        <v>232</v>
      </c>
      <c r="G9" s="116">
        <f t="shared" si="0"/>
        <v>2</v>
      </c>
      <c r="H9" s="37" t="s">
        <v>220</v>
      </c>
      <c r="I9" s="104">
        <f t="shared" si="1"/>
        <v>1</v>
      </c>
      <c r="J9" s="104" t="e">
        <f>+IF(#REF!="Issued",1,IF(#REF!="Not Issued",2,"Nil"))</f>
        <v>#REF!</v>
      </c>
      <c r="K9" s="105"/>
      <c r="AD9" s="106"/>
      <c r="AE9" s="106"/>
    </row>
    <row r="10" spans="1:31" ht="18" customHeight="1" x14ac:dyDescent="0.25">
      <c r="A10" s="103">
        <v>6</v>
      </c>
      <c r="B10" s="113" t="s">
        <v>6436</v>
      </c>
      <c r="C10" s="114">
        <v>57988</v>
      </c>
      <c r="D10" s="115" t="s">
        <v>6437</v>
      </c>
      <c r="E10" s="113" t="s">
        <v>6438</v>
      </c>
      <c r="F10" s="111" t="s">
        <v>232</v>
      </c>
      <c r="G10" s="116">
        <f t="shared" si="0"/>
        <v>2</v>
      </c>
      <c r="H10" s="37" t="s">
        <v>220</v>
      </c>
      <c r="I10" s="104">
        <f t="shared" si="1"/>
        <v>1</v>
      </c>
      <c r="J10" s="104" t="e">
        <f>+IF(#REF!="Issued",1,IF(#REF!="Not Issued",2,"Nil"))</f>
        <v>#REF!</v>
      </c>
      <c r="K10" s="105"/>
      <c r="AD10" s="106"/>
      <c r="AE10" s="106"/>
    </row>
    <row r="11" spans="1:31" ht="18" customHeight="1" x14ac:dyDescent="0.25">
      <c r="A11" s="103">
        <v>7</v>
      </c>
      <c r="B11" s="113" t="s">
        <v>6439</v>
      </c>
      <c r="C11" s="114">
        <v>53607</v>
      </c>
      <c r="D11" s="115" t="s">
        <v>6440</v>
      </c>
      <c r="E11" s="113" t="s">
        <v>6441</v>
      </c>
      <c r="F11" s="111" t="s">
        <v>232</v>
      </c>
      <c r="G11" s="116">
        <f t="shared" si="0"/>
        <v>2</v>
      </c>
      <c r="H11" s="37" t="s">
        <v>220</v>
      </c>
      <c r="I11" s="104">
        <f t="shared" si="1"/>
        <v>1</v>
      </c>
      <c r="J11" s="104" t="e">
        <f>+IF(#REF!="Issued",1,IF(#REF!="Not Issued",2,"Nil"))</f>
        <v>#REF!</v>
      </c>
      <c r="K11" s="105"/>
      <c r="AD11" s="106"/>
      <c r="AE11" s="106"/>
    </row>
    <row r="12" spans="1:31" ht="18" customHeight="1" x14ac:dyDescent="0.25">
      <c r="A12" s="103">
        <v>8</v>
      </c>
      <c r="B12" s="113" t="s">
        <v>6442</v>
      </c>
      <c r="C12" s="114">
        <v>70539</v>
      </c>
      <c r="D12" s="115" t="s">
        <v>6443</v>
      </c>
      <c r="E12" s="113" t="s">
        <v>296</v>
      </c>
      <c r="F12" s="111" t="s">
        <v>232</v>
      </c>
      <c r="G12" s="116">
        <f t="shared" si="0"/>
        <v>2</v>
      </c>
      <c r="H12" s="37" t="s">
        <v>220</v>
      </c>
      <c r="I12" s="104">
        <f t="shared" si="1"/>
        <v>1</v>
      </c>
      <c r="J12" s="104" t="e">
        <f>+IF(#REF!="Issued",1,IF(#REF!="Not Issued",2,"Nil"))</f>
        <v>#REF!</v>
      </c>
      <c r="K12" s="105"/>
      <c r="AD12" s="106"/>
      <c r="AE12" s="106"/>
    </row>
    <row r="13" spans="1:31" ht="18" customHeight="1" x14ac:dyDescent="0.25">
      <c r="A13" s="103">
        <v>9</v>
      </c>
      <c r="B13" s="113" t="s">
        <v>6444</v>
      </c>
      <c r="C13" s="114">
        <v>94691</v>
      </c>
      <c r="D13" s="115" t="s">
        <v>6445</v>
      </c>
      <c r="E13" s="113" t="s">
        <v>6446</v>
      </c>
      <c r="F13" s="111" t="s">
        <v>232</v>
      </c>
      <c r="G13" s="116">
        <f t="shared" si="0"/>
        <v>2</v>
      </c>
      <c r="H13" s="37" t="s">
        <v>220</v>
      </c>
      <c r="I13" s="104">
        <f t="shared" si="1"/>
        <v>1</v>
      </c>
      <c r="J13" s="104" t="e">
        <f>+IF(#REF!="Issued",1,IF(#REF!="Not Issued",2,"Nil"))</f>
        <v>#REF!</v>
      </c>
      <c r="K13" s="105"/>
      <c r="AD13" s="106"/>
      <c r="AE13" s="106"/>
    </row>
    <row r="14" spans="1:31" ht="18" customHeight="1" x14ac:dyDescent="0.25">
      <c r="A14" s="103">
        <v>10</v>
      </c>
      <c r="B14" s="113" t="s">
        <v>6410</v>
      </c>
      <c r="C14" s="114">
        <v>94690</v>
      </c>
      <c r="D14" s="115" t="s">
        <v>6411</v>
      </c>
      <c r="E14" s="113" t="s">
        <v>6412</v>
      </c>
      <c r="F14" s="111" t="s">
        <v>232</v>
      </c>
      <c r="G14" s="116">
        <f t="shared" si="0"/>
        <v>2</v>
      </c>
      <c r="H14" s="37" t="s">
        <v>6</v>
      </c>
      <c r="I14" s="104">
        <f t="shared" si="1"/>
        <v>2</v>
      </c>
      <c r="J14" s="104" t="e">
        <f>+IF(#REF!="Issued",1,IF(#REF!="Not Issued",2,"Nil"))</f>
        <v>#REF!</v>
      </c>
      <c r="K14" s="105"/>
      <c r="AD14" s="106"/>
      <c r="AE14" s="106"/>
    </row>
    <row r="15" spans="1:31" ht="18" customHeight="1" x14ac:dyDescent="0.25">
      <c r="A15" s="103">
        <v>11</v>
      </c>
      <c r="B15" s="113" t="s">
        <v>6415</v>
      </c>
      <c r="C15" s="114">
        <v>65793</v>
      </c>
      <c r="D15" s="115" t="s">
        <v>6416</v>
      </c>
      <c r="E15" s="113" t="s">
        <v>6417</v>
      </c>
      <c r="F15" s="111" t="s">
        <v>232</v>
      </c>
      <c r="G15" s="116">
        <f t="shared" si="0"/>
        <v>2</v>
      </c>
      <c r="H15" s="37" t="s">
        <v>6</v>
      </c>
      <c r="I15" s="104">
        <f t="shared" si="1"/>
        <v>2</v>
      </c>
      <c r="J15" s="104" t="e">
        <f>+IF(#REF!="Issued",1,IF(#REF!="Not Issued",2,"Nil"))</f>
        <v>#REF!</v>
      </c>
      <c r="K15" s="105"/>
      <c r="AD15" s="106"/>
      <c r="AE15" s="106"/>
    </row>
    <row r="16" spans="1:31" ht="18" customHeight="1" x14ac:dyDescent="0.25">
      <c r="A16" s="103">
        <v>12</v>
      </c>
      <c r="B16" s="113" t="s">
        <v>6424</v>
      </c>
      <c r="C16" s="114">
        <v>95442</v>
      </c>
      <c r="D16" s="115" t="s">
        <v>6425</v>
      </c>
      <c r="E16" s="113" t="s">
        <v>6426</v>
      </c>
      <c r="F16" s="111" t="s">
        <v>232</v>
      </c>
      <c r="G16" s="116">
        <f t="shared" si="0"/>
        <v>2</v>
      </c>
      <c r="H16" s="37" t="s">
        <v>6</v>
      </c>
      <c r="I16" s="104">
        <f t="shared" si="1"/>
        <v>2</v>
      </c>
      <c r="J16" s="104" t="e">
        <f>+IF(#REF!="Issued",1,IF(#REF!="Not Issued",2,"Nil"))</f>
        <v>#REF!</v>
      </c>
      <c r="K16" s="105"/>
      <c r="AD16" s="106"/>
      <c r="AE16" s="106"/>
    </row>
    <row r="17" spans="1:31" ht="18" customHeight="1" x14ac:dyDescent="0.25">
      <c r="A17" s="103">
        <v>13</v>
      </c>
      <c r="B17" s="113" t="s">
        <v>6427</v>
      </c>
      <c r="C17" s="114">
        <v>70538</v>
      </c>
      <c r="D17" s="115" t="s">
        <v>6428</v>
      </c>
      <c r="E17" s="113" t="s">
        <v>6429</v>
      </c>
      <c r="F17" s="111" t="s">
        <v>232</v>
      </c>
      <c r="G17" s="116">
        <f t="shared" si="0"/>
        <v>2</v>
      </c>
      <c r="H17" s="37" t="s">
        <v>6</v>
      </c>
      <c r="I17" s="104">
        <f t="shared" si="1"/>
        <v>2</v>
      </c>
      <c r="J17" s="104" t="e">
        <f>+IF(#REF!="Issued",1,IF(#REF!="Not Issued",2,"Nil"))</f>
        <v>#REF!</v>
      </c>
      <c r="K17" s="105"/>
      <c r="AD17" s="106"/>
      <c r="AE17" s="106"/>
    </row>
    <row r="18" spans="1:31" ht="18" customHeight="1" x14ac:dyDescent="0.25">
      <c r="A18" s="103">
        <v>14</v>
      </c>
      <c r="B18" s="113" t="s">
        <v>6430</v>
      </c>
      <c r="C18" s="114">
        <v>66150</v>
      </c>
      <c r="D18" s="115" t="s">
        <v>6431</v>
      </c>
      <c r="E18" s="113" t="s">
        <v>6432</v>
      </c>
      <c r="F18" s="111" t="s">
        <v>232</v>
      </c>
      <c r="G18" s="116">
        <f t="shared" si="0"/>
        <v>2</v>
      </c>
      <c r="H18" s="37" t="s">
        <v>6</v>
      </c>
      <c r="I18" s="104">
        <f t="shared" si="1"/>
        <v>2</v>
      </c>
      <c r="J18" s="104" t="e">
        <f>+IF(#REF!="Issued",1,IF(#REF!="Not Issued",2,"Nil"))</f>
        <v>#REF!</v>
      </c>
      <c r="K18" s="105"/>
      <c r="AD18" s="106"/>
      <c r="AE18" s="106"/>
    </row>
    <row r="19" spans="1:31" ht="18" customHeight="1" x14ac:dyDescent="0.25">
      <c r="A19" s="103">
        <v>15</v>
      </c>
      <c r="B19" s="113" t="s">
        <v>6447</v>
      </c>
      <c r="C19" s="114">
        <v>95735</v>
      </c>
      <c r="D19" s="115" t="s">
        <v>6448</v>
      </c>
      <c r="E19" s="113" t="s">
        <v>6449</v>
      </c>
      <c r="F19" s="111" t="s">
        <v>232</v>
      </c>
      <c r="G19" s="116">
        <f t="shared" si="0"/>
        <v>2</v>
      </c>
      <c r="H19" s="37" t="s">
        <v>6</v>
      </c>
      <c r="I19" s="104">
        <f t="shared" si="1"/>
        <v>2</v>
      </c>
      <c r="J19" s="104" t="e">
        <f>+IF(#REF!="Issued",1,IF(#REF!="Not Issued",2,"Nil"))</f>
        <v>#REF!</v>
      </c>
      <c r="K19" s="105"/>
      <c r="AD19" s="106"/>
      <c r="AE19" s="106"/>
    </row>
    <row r="20" spans="1:31" ht="18" customHeight="1" x14ac:dyDescent="0.25">
      <c r="A20" s="103">
        <v>16</v>
      </c>
      <c r="B20" s="113" t="s">
        <v>6450</v>
      </c>
      <c r="C20" s="114">
        <v>97976</v>
      </c>
      <c r="D20" s="115" t="s">
        <v>6451</v>
      </c>
      <c r="E20" s="113" t="s">
        <v>6452</v>
      </c>
      <c r="F20" s="111" t="s">
        <v>231</v>
      </c>
      <c r="G20" s="116">
        <f t="shared" si="0"/>
        <v>1</v>
      </c>
      <c r="H20" s="37" t="s">
        <v>6</v>
      </c>
      <c r="I20" s="104">
        <f t="shared" si="1"/>
        <v>2</v>
      </c>
      <c r="J20" s="104" t="e">
        <f>+IF(#REF!="Issued",1,IF(#REF!="Not Issued",2,"Nil"))</f>
        <v>#REF!</v>
      </c>
      <c r="K20" s="105"/>
      <c r="AD20" s="106"/>
      <c r="AE20" s="106"/>
    </row>
    <row r="21" spans="1:31" s="107" customFormat="1" ht="15.75" x14ac:dyDescent="0.25">
      <c r="A21" s="108"/>
      <c r="D21" s="109"/>
    </row>
  </sheetData>
  <sortState ref="B5:H20">
    <sortCondition ref="H5:H20"/>
  </sortState>
  <mergeCells count="10">
    <mergeCell ref="K3:K4"/>
    <mergeCell ref="AD3:AD4"/>
    <mergeCell ref="AE3:AE4"/>
    <mergeCell ref="A1:K1"/>
    <mergeCell ref="A3:A4"/>
    <mergeCell ref="B3:B4"/>
    <mergeCell ref="C3:C4"/>
    <mergeCell ref="D3:D4"/>
    <mergeCell ref="E3:E4"/>
    <mergeCell ref="H3:H4"/>
  </mergeCells>
  <conditionalFormatting sqref="H5:H8 H10:H20">
    <cfRule type="cellIs" dxfId="261" priority="61" stopIfTrue="1" operator="equal">
      <formula>"Dropped"</formula>
    </cfRule>
    <cfRule type="cellIs" dxfId="260" priority="62" stopIfTrue="1" operator="equal">
      <formula>"Left"</formula>
    </cfRule>
    <cfRule type="cellIs" dxfId="259" priority="63" stopIfTrue="1" operator="equal">
      <formula>"Incomplete"</formula>
    </cfRule>
    <cfRule type="cellIs" dxfId="258" priority="64" stopIfTrue="1" operator="equal">
      <formula>"Complete"</formula>
    </cfRule>
  </conditionalFormatting>
  <conditionalFormatting sqref="H9">
    <cfRule type="cellIs" dxfId="257" priority="35" stopIfTrue="1" operator="equal">
      <formula>"Dropped"</formula>
    </cfRule>
    <cfRule type="cellIs" dxfId="256" priority="36" stopIfTrue="1" operator="equal">
      <formula>"Left"</formula>
    </cfRule>
    <cfRule type="cellIs" dxfId="255" priority="37" stopIfTrue="1" operator="equal">
      <formula>"Incomplete"</formula>
    </cfRule>
    <cfRule type="cellIs" dxfId="254" priority="38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1"/>
  <sheetViews>
    <sheetView showGridLines="0" zoomScaleNormal="100" workbookViewId="0">
      <selection activeCell="D12" sqref="D12"/>
    </sheetView>
  </sheetViews>
  <sheetFormatPr defaultRowHeight="12.75" x14ac:dyDescent="0.2"/>
  <cols>
    <col min="1" max="1" width="7.28515625" style="110" customWidth="1"/>
    <col min="2" max="2" width="13.28515625" style="95" bestFit="1" customWidth="1"/>
    <col min="3" max="3" width="9.42578125" style="95" bestFit="1" customWidth="1"/>
    <col min="4" max="4" width="37.42578125" style="99" customWidth="1"/>
    <col min="5" max="5" width="30.28515625" style="95" hidden="1" customWidth="1"/>
    <col min="6" max="6" width="6.8554687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.42578125" style="95" hidden="1" customWidth="1"/>
    <col min="11" max="11" width="14" style="95" hidden="1" customWidth="1"/>
    <col min="12" max="12" width="16.85546875" style="95" customWidth="1"/>
    <col min="13" max="13" width="11" style="95" hidden="1" customWidth="1"/>
    <col min="14" max="31" width="9.140625" style="95" customWidth="1"/>
    <col min="32" max="32" width="3" style="95" customWidth="1"/>
    <col min="33" max="33" width="3.140625" style="95" customWidth="1"/>
    <col min="34" max="16384" width="9.140625" style="95"/>
  </cols>
  <sheetData>
    <row r="1" spans="1:33" ht="32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33" ht="38.25" customHeight="1" thickBot="1" x14ac:dyDescent="0.55000000000000004">
      <c r="A2" s="252" t="s">
        <v>11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33" s="99" customFormat="1" ht="22.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98"/>
      <c r="L3" s="250" t="s">
        <v>228</v>
      </c>
      <c r="AF3" s="243" t="s">
        <v>292</v>
      </c>
      <c r="AG3" s="243" t="s">
        <v>293</v>
      </c>
    </row>
    <row r="4" spans="1:33" s="99" customFormat="1" ht="22.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102"/>
      <c r="L4" s="251"/>
      <c r="AF4" s="244"/>
      <c r="AG4" s="244"/>
    </row>
    <row r="5" spans="1:33" ht="16.5" customHeight="1" x14ac:dyDescent="0.25">
      <c r="A5" s="103">
        <v>1</v>
      </c>
      <c r="B5" s="209" t="s">
        <v>6321</v>
      </c>
      <c r="C5" s="210">
        <v>91230</v>
      </c>
      <c r="D5" s="211" t="s">
        <v>6322</v>
      </c>
      <c r="E5" s="113" t="s">
        <v>6323</v>
      </c>
      <c r="F5" s="111" t="s">
        <v>231</v>
      </c>
      <c r="G5" s="116">
        <f t="shared" ref="G5:G40" si="0">+IF(F5="M",1,IF(F5="f",2,IF(F5="Civ",3,"Error")))</f>
        <v>1</v>
      </c>
      <c r="H5" s="37" t="s">
        <v>220</v>
      </c>
      <c r="I5" s="104">
        <f t="shared" ref="I5:I40" si="1">+IF(H5="Studying",5,IF(H5="Complete",1,IF(H5="Incomplete",2,IF(H5="Left",3,IF(H5="Dropped",4,"Error")))))</f>
        <v>1</v>
      </c>
      <c r="J5" s="104"/>
      <c r="K5" s="105"/>
      <c r="L5" s="105"/>
      <c r="M5" s="90" t="s">
        <v>6137</v>
      </c>
      <c r="AF5" s="106"/>
      <c r="AG5" s="106"/>
    </row>
    <row r="6" spans="1:33" ht="16.5" customHeight="1" x14ac:dyDescent="0.25">
      <c r="A6" s="103">
        <v>2</v>
      </c>
      <c r="B6" s="209" t="s">
        <v>6330</v>
      </c>
      <c r="C6" s="210">
        <v>91232</v>
      </c>
      <c r="D6" s="211" t="s">
        <v>6331</v>
      </c>
      <c r="E6" s="113" t="s">
        <v>6332</v>
      </c>
      <c r="F6" s="111" t="s">
        <v>232</v>
      </c>
      <c r="G6" s="116">
        <f t="shared" si="0"/>
        <v>2</v>
      </c>
      <c r="H6" s="37" t="s">
        <v>220</v>
      </c>
      <c r="I6" s="104">
        <f t="shared" si="1"/>
        <v>1</v>
      </c>
      <c r="J6" s="104"/>
      <c r="K6" s="105"/>
      <c r="L6" s="105"/>
      <c r="M6" s="90" t="s">
        <v>6139</v>
      </c>
      <c r="AF6" s="106"/>
      <c r="AG6" s="106"/>
    </row>
    <row r="7" spans="1:33" ht="16.5" customHeight="1" x14ac:dyDescent="0.25">
      <c r="A7" s="103">
        <v>3</v>
      </c>
      <c r="B7" s="209" t="s">
        <v>6333</v>
      </c>
      <c r="C7" s="210">
        <v>91233</v>
      </c>
      <c r="D7" s="211" t="s">
        <v>6334</v>
      </c>
      <c r="E7" s="113" t="s">
        <v>6335</v>
      </c>
      <c r="F7" s="111" t="s">
        <v>231</v>
      </c>
      <c r="G7" s="116">
        <f t="shared" si="0"/>
        <v>1</v>
      </c>
      <c r="H7" s="37" t="s">
        <v>220</v>
      </c>
      <c r="I7" s="104">
        <f t="shared" si="1"/>
        <v>1</v>
      </c>
      <c r="J7" s="104"/>
      <c r="K7" s="105"/>
      <c r="L7" s="105"/>
      <c r="M7" s="90" t="s">
        <v>6143</v>
      </c>
      <c r="AF7" s="106"/>
      <c r="AG7" s="106"/>
    </row>
    <row r="8" spans="1:33" ht="16.5" customHeight="1" x14ac:dyDescent="0.25">
      <c r="A8" s="103">
        <v>4</v>
      </c>
      <c r="B8" s="209" t="s">
        <v>6339</v>
      </c>
      <c r="C8" s="210">
        <v>91235</v>
      </c>
      <c r="D8" s="211" t="s">
        <v>4786</v>
      </c>
      <c r="E8" s="113" t="s">
        <v>6340</v>
      </c>
      <c r="F8" s="111" t="s">
        <v>231</v>
      </c>
      <c r="G8" s="116">
        <f t="shared" si="0"/>
        <v>1</v>
      </c>
      <c r="H8" s="37" t="s">
        <v>220</v>
      </c>
      <c r="I8" s="104">
        <f t="shared" si="1"/>
        <v>1</v>
      </c>
      <c r="J8" s="104"/>
      <c r="K8" s="105"/>
      <c r="L8" s="105"/>
      <c r="M8" s="90" t="s">
        <v>6146</v>
      </c>
      <c r="AF8" s="106"/>
      <c r="AG8" s="106"/>
    </row>
    <row r="9" spans="1:33" ht="16.5" customHeight="1" x14ac:dyDescent="0.25">
      <c r="A9" s="103">
        <v>5</v>
      </c>
      <c r="B9" s="209" t="s">
        <v>6341</v>
      </c>
      <c r="C9" s="210">
        <v>57124</v>
      </c>
      <c r="D9" s="211" t="s">
        <v>6342</v>
      </c>
      <c r="E9" s="113" t="s">
        <v>6343</v>
      </c>
      <c r="F9" s="111" t="s">
        <v>231</v>
      </c>
      <c r="G9" s="116">
        <f t="shared" si="0"/>
        <v>1</v>
      </c>
      <c r="H9" s="37" t="s">
        <v>220</v>
      </c>
      <c r="I9" s="104">
        <f t="shared" si="1"/>
        <v>1</v>
      </c>
      <c r="J9" s="104"/>
      <c r="K9" s="105"/>
      <c r="L9" s="105"/>
      <c r="M9" s="90" t="s">
        <v>6150</v>
      </c>
      <c r="AF9" s="106"/>
      <c r="AG9" s="106"/>
    </row>
    <row r="10" spans="1:33" ht="16.5" customHeight="1" x14ac:dyDescent="0.25">
      <c r="A10" s="103">
        <v>6</v>
      </c>
      <c r="B10" s="209" t="s">
        <v>6344</v>
      </c>
      <c r="C10" s="210">
        <v>91236</v>
      </c>
      <c r="D10" s="211" t="s">
        <v>6345</v>
      </c>
      <c r="E10" s="113" t="s">
        <v>6346</v>
      </c>
      <c r="F10" s="111" t="s">
        <v>231</v>
      </c>
      <c r="G10" s="116">
        <f t="shared" si="0"/>
        <v>1</v>
      </c>
      <c r="H10" s="37" t="s">
        <v>220</v>
      </c>
      <c r="I10" s="104">
        <f t="shared" si="1"/>
        <v>1</v>
      </c>
      <c r="J10" s="104"/>
      <c r="K10" s="105"/>
      <c r="L10" s="105"/>
      <c r="M10" s="90" t="s">
        <v>6153</v>
      </c>
      <c r="AF10" s="106"/>
      <c r="AG10" s="106"/>
    </row>
    <row r="11" spans="1:33" ht="16.5" customHeight="1" x14ac:dyDescent="0.25">
      <c r="A11" s="103">
        <v>7</v>
      </c>
      <c r="B11" s="209" t="s">
        <v>6350</v>
      </c>
      <c r="C11" s="210">
        <v>91237</v>
      </c>
      <c r="D11" s="211" t="s">
        <v>3052</v>
      </c>
      <c r="E11" s="113" t="s">
        <v>6351</v>
      </c>
      <c r="F11" s="111" t="s">
        <v>231</v>
      </c>
      <c r="G11" s="116">
        <f t="shared" si="0"/>
        <v>1</v>
      </c>
      <c r="H11" s="37" t="s">
        <v>220</v>
      </c>
      <c r="I11" s="104">
        <f t="shared" si="1"/>
        <v>1</v>
      </c>
      <c r="J11" s="104"/>
      <c r="K11" s="105"/>
      <c r="L11" s="105"/>
      <c r="M11" s="90" t="s">
        <v>6157</v>
      </c>
      <c r="AF11" s="106"/>
      <c r="AG11" s="106"/>
    </row>
    <row r="12" spans="1:33" ht="16.5" customHeight="1" x14ac:dyDescent="0.25">
      <c r="A12" s="103">
        <v>8</v>
      </c>
      <c r="B12" s="209" t="s">
        <v>6352</v>
      </c>
      <c r="C12" s="210">
        <v>59927</v>
      </c>
      <c r="D12" s="211" t="s">
        <v>6353</v>
      </c>
      <c r="E12" s="113" t="s">
        <v>6354</v>
      </c>
      <c r="F12" s="111" t="s">
        <v>231</v>
      </c>
      <c r="G12" s="116">
        <f t="shared" si="0"/>
        <v>1</v>
      </c>
      <c r="H12" s="37" t="s">
        <v>220</v>
      </c>
      <c r="I12" s="104">
        <f t="shared" si="1"/>
        <v>1</v>
      </c>
      <c r="J12" s="104"/>
      <c r="K12" s="105"/>
      <c r="L12" s="105"/>
      <c r="M12" s="90" t="s">
        <v>6159</v>
      </c>
      <c r="AF12" s="106"/>
      <c r="AG12" s="106"/>
    </row>
    <row r="13" spans="1:33" ht="16.5" customHeight="1" x14ac:dyDescent="0.25">
      <c r="A13" s="103">
        <v>9</v>
      </c>
      <c r="B13" s="209" t="s">
        <v>6357</v>
      </c>
      <c r="C13" s="210">
        <v>59945</v>
      </c>
      <c r="D13" s="211" t="s">
        <v>57</v>
      </c>
      <c r="E13" s="113" t="s">
        <v>6358</v>
      </c>
      <c r="F13" s="111" t="s">
        <v>232</v>
      </c>
      <c r="G13" s="116">
        <f t="shared" si="0"/>
        <v>2</v>
      </c>
      <c r="H13" s="37" t="s">
        <v>220</v>
      </c>
      <c r="I13" s="104">
        <f t="shared" si="1"/>
        <v>1</v>
      </c>
      <c r="J13" s="104"/>
      <c r="K13" s="105"/>
      <c r="L13" s="105"/>
      <c r="M13" s="90" t="s">
        <v>6161</v>
      </c>
      <c r="AF13" s="106"/>
      <c r="AG13" s="106"/>
    </row>
    <row r="14" spans="1:33" ht="16.5" customHeight="1" x14ac:dyDescent="0.25">
      <c r="A14" s="103">
        <v>10</v>
      </c>
      <c r="B14" s="209" t="s">
        <v>6360</v>
      </c>
      <c r="C14" s="210">
        <v>59918</v>
      </c>
      <c r="D14" s="211" t="s">
        <v>6361</v>
      </c>
      <c r="E14" s="113" t="s">
        <v>208</v>
      </c>
      <c r="F14" s="111" t="s">
        <v>232</v>
      </c>
      <c r="G14" s="116">
        <f t="shared" si="0"/>
        <v>2</v>
      </c>
      <c r="H14" s="37" t="s">
        <v>220</v>
      </c>
      <c r="I14" s="104">
        <f t="shared" si="1"/>
        <v>1</v>
      </c>
      <c r="J14" s="104"/>
      <c r="K14" s="105"/>
      <c r="L14" s="105"/>
      <c r="M14" s="90" t="s">
        <v>6164</v>
      </c>
      <c r="AF14" s="106"/>
      <c r="AG14" s="106"/>
    </row>
    <row r="15" spans="1:33" ht="16.5" customHeight="1" x14ac:dyDescent="0.25">
      <c r="A15" s="103">
        <v>11</v>
      </c>
      <c r="B15" s="209" t="s">
        <v>6365</v>
      </c>
      <c r="C15" s="210">
        <v>91249</v>
      </c>
      <c r="D15" s="211" t="s">
        <v>205</v>
      </c>
      <c r="E15" s="113" t="s">
        <v>6366</v>
      </c>
      <c r="F15" s="111" t="s">
        <v>231</v>
      </c>
      <c r="G15" s="116">
        <f t="shared" si="0"/>
        <v>1</v>
      </c>
      <c r="H15" s="37" t="s">
        <v>220</v>
      </c>
      <c r="I15" s="104">
        <f t="shared" si="1"/>
        <v>1</v>
      </c>
      <c r="J15" s="104"/>
      <c r="K15" s="105"/>
      <c r="L15" s="105"/>
      <c r="M15" s="90" t="s">
        <v>6166</v>
      </c>
      <c r="AF15" s="106"/>
      <c r="AG15" s="106"/>
    </row>
    <row r="16" spans="1:33" ht="16.5" customHeight="1" x14ac:dyDescent="0.25">
      <c r="A16" s="103">
        <v>12</v>
      </c>
      <c r="B16" s="209" t="s">
        <v>6369</v>
      </c>
      <c r="C16" s="210">
        <v>54082</v>
      </c>
      <c r="D16" s="211" t="s">
        <v>6370</v>
      </c>
      <c r="E16" s="113" t="s">
        <v>74</v>
      </c>
      <c r="F16" s="111" t="s">
        <v>231</v>
      </c>
      <c r="G16" s="116">
        <f t="shared" si="0"/>
        <v>1</v>
      </c>
      <c r="H16" s="37" t="s">
        <v>220</v>
      </c>
      <c r="I16" s="104">
        <f t="shared" si="1"/>
        <v>1</v>
      </c>
      <c r="J16" s="104"/>
      <c r="K16" s="105"/>
      <c r="L16" s="105"/>
      <c r="M16" s="90" t="s">
        <v>6169</v>
      </c>
      <c r="AF16" s="106"/>
      <c r="AG16" s="106"/>
    </row>
    <row r="17" spans="1:33" ht="16.5" customHeight="1" x14ac:dyDescent="0.25">
      <c r="A17" s="103">
        <v>13</v>
      </c>
      <c r="B17" s="209" t="s">
        <v>6371</v>
      </c>
      <c r="C17" s="210">
        <v>88243</v>
      </c>
      <c r="D17" s="211" t="s">
        <v>6372</v>
      </c>
      <c r="E17" s="113" t="s">
        <v>6373</v>
      </c>
      <c r="F17" s="111" t="s">
        <v>232</v>
      </c>
      <c r="G17" s="116">
        <f t="shared" si="0"/>
        <v>2</v>
      </c>
      <c r="H17" s="37" t="s">
        <v>220</v>
      </c>
      <c r="I17" s="104">
        <f t="shared" si="1"/>
        <v>1</v>
      </c>
      <c r="J17" s="104"/>
      <c r="K17" s="105"/>
      <c r="L17" s="105"/>
      <c r="M17" s="90" t="s">
        <v>6171</v>
      </c>
      <c r="AF17" s="106"/>
      <c r="AG17" s="106"/>
    </row>
    <row r="18" spans="1:33" ht="16.5" customHeight="1" x14ac:dyDescent="0.25">
      <c r="A18" s="103">
        <v>14</v>
      </c>
      <c r="B18" s="209" t="s">
        <v>6379</v>
      </c>
      <c r="C18" s="210">
        <v>91243</v>
      </c>
      <c r="D18" s="211" t="s">
        <v>6380</v>
      </c>
      <c r="E18" s="113" t="s">
        <v>5352</v>
      </c>
      <c r="F18" s="111" t="s">
        <v>231</v>
      </c>
      <c r="G18" s="116">
        <f t="shared" si="0"/>
        <v>1</v>
      </c>
      <c r="H18" s="37" t="s">
        <v>220</v>
      </c>
      <c r="I18" s="104">
        <f t="shared" si="1"/>
        <v>1</v>
      </c>
      <c r="J18" s="104"/>
      <c r="K18" s="105"/>
      <c r="L18" s="105"/>
      <c r="M18" s="90"/>
      <c r="AF18" s="106"/>
      <c r="AG18" s="106"/>
    </row>
    <row r="19" spans="1:33" ht="16.5" customHeight="1" x14ac:dyDescent="0.25">
      <c r="A19" s="103">
        <v>15</v>
      </c>
      <c r="B19" s="209" t="s">
        <v>6384</v>
      </c>
      <c r="C19" s="210">
        <v>91245</v>
      </c>
      <c r="D19" s="211" t="s">
        <v>6385</v>
      </c>
      <c r="E19" s="113" t="s">
        <v>6386</v>
      </c>
      <c r="F19" s="111" t="s">
        <v>231</v>
      </c>
      <c r="G19" s="116">
        <f t="shared" si="0"/>
        <v>1</v>
      </c>
      <c r="H19" s="37" t="s">
        <v>220</v>
      </c>
      <c r="I19" s="104">
        <f t="shared" si="1"/>
        <v>1</v>
      </c>
      <c r="J19" s="104"/>
      <c r="K19" s="105"/>
      <c r="L19" s="105"/>
      <c r="M19" s="90"/>
      <c r="AF19" s="106"/>
      <c r="AG19" s="106"/>
    </row>
    <row r="20" spans="1:33" ht="16.5" customHeight="1" x14ac:dyDescent="0.25">
      <c r="A20" s="103">
        <v>16</v>
      </c>
      <c r="B20" s="209" t="s">
        <v>6387</v>
      </c>
      <c r="C20" s="210">
        <v>91908</v>
      </c>
      <c r="D20" s="211" t="s">
        <v>6388</v>
      </c>
      <c r="E20" s="113" t="s">
        <v>4997</v>
      </c>
      <c r="F20" s="111" t="s">
        <v>231</v>
      </c>
      <c r="G20" s="116">
        <f t="shared" si="0"/>
        <v>1</v>
      </c>
      <c r="H20" s="37" t="s">
        <v>220</v>
      </c>
      <c r="I20" s="104">
        <f t="shared" si="1"/>
        <v>1</v>
      </c>
      <c r="J20" s="104"/>
      <c r="K20" s="105"/>
      <c r="L20" s="105"/>
      <c r="M20" s="90"/>
      <c r="AF20" s="106"/>
      <c r="AG20" s="106"/>
    </row>
    <row r="21" spans="1:33" ht="16.5" customHeight="1" x14ac:dyDescent="0.25">
      <c r="A21" s="103">
        <v>17</v>
      </c>
      <c r="B21" s="209" t="s">
        <v>6392</v>
      </c>
      <c r="C21" s="210">
        <v>91501</v>
      </c>
      <c r="D21" s="211" t="s">
        <v>89</v>
      </c>
      <c r="E21" s="113" t="s">
        <v>621</v>
      </c>
      <c r="F21" s="111" t="s">
        <v>231</v>
      </c>
      <c r="G21" s="116">
        <f t="shared" si="0"/>
        <v>1</v>
      </c>
      <c r="H21" s="37" t="s">
        <v>220</v>
      </c>
      <c r="I21" s="104">
        <f t="shared" si="1"/>
        <v>1</v>
      </c>
      <c r="J21" s="104"/>
      <c r="K21" s="105"/>
      <c r="L21" s="105"/>
      <c r="M21" s="90"/>
      <c r="AF21" s="106"/>
      <c r="AG21" s="106"/>
    </row>
    <row r="22" spans="1:33" ht="16.5" customHeight="1" x14ac:dyDescent="0.25">
      <c r="A22" s="103">
        <v>18</v>
      </c>
      <c r="B22" s="209" t="s">
        <v>6393</v>
      </c>
      <c r="C22" s="210">
        <v>91246</v>
      </c>
      <c r="D22" s="211" t="s">
        <v>6394</v>
      </c>
      <c r="E22" s="113" t="s">
        <v>6395</v>
      </c>
      <c r="F22" s="111" t="s">
        <v>232</v>
      </c>
      <c r="G22" s="116">
        <f t="shared" si="0"/>
        <v>2</v>
      </c>
      <c r="H22" s="37" t="s">
        <v>220</v>
      </c>
      <c r="I22" s="104">
        <f t="shared" si="1"/>
        <v>1</v>
      </c>
      <c r="J22" s="104"/>
      <c r="K22" s="105"/>
      <c r="L22" s="105"/>
      <c r="M22" s="90"/>
      <c r="AF22" s="106"/>
      <c r="AG22" s="106"/>
    </row>
    <row r="23" spans="1:33" ht="16.5" customHeight="1" x14ac:dyDescent="0.25">
      <c r="A23" s="103">
        <v>19</v>
      </c>
      <c r="B23" s="209" t="s">
        <v>6396</v>
      </c>
      <c r="C23" s="210">
        <v>91247</v>
      </c>
      <c r="D23" s="211" t="s">
        <v>6397</v>
      </c>
      <c r="E23" s="113" t="s">
        <v>6398</v>
      </c>
      <c r="F23" s="111" t="s">
        <v>232</v>
      </c>
      <c r="G23" s="116">
        <f t="shared" si="0"/>
        <v>2</v>
      </c>
      <c r="H23" s="37" t="s">
        <v>220</v>
      </c>
      <c r="I23" s="104">
        <f t="shared" si="1"/>
        <v>1</v>
      </c>
      <c r="J23" s="104"/>
      <c r="K23" s="105"/>
      <c r="L23" s="105"/>
      <c r="M23" s="90"/>
      <c r="AF23" s="106"/>
      <c r="AG23" s="106"/>
    </row>
    <row r="24" spans="1:33" ht="16.5" customHeight="1" x14ac:dyDescent="0.25">
      <c r="A24" s="103">
        <v>20</v>
      </c>
      <c r="B24" s="209" t="s">
        <v>6399</v>
      </c>
      <c r="C24" s="210">
        <v>81875</v>
      </c>
      <c r="D24" s="211" t="s">
        <v>6400</v>
      </c>
      <c r="E24" s="113" t="s">
        <v>6401</v>
      </c>
      <c r="F24" s="111" t="s">
        <v>231</v>
      </c>
      <c r="G24" s="116">
        <f t="shared" si="0"/>
        <v>1</v>
      </c>
      <c r="H24" s="37" t="s">
        <v>220</v>
      </c>
      <c r="I24" s="104">
        <f t="shared" si="1"/>
        <v>1</v>
      </c>
      <c r="J24" s="104"/>
      <c r="K24" s="105"/>
      <c r="L24" s="105"/>
      <c r="M24" s="90"/>
      <c r="AF24" s="106"/>
      <c r="AG24" s="106"/>
    </row>
    <row r="25" spans="1:33" ht="16.5" customHeight="1" x14ac:dyDescent="0.25">
      <c r="A25" s="103">
        <v>21</v>
      </c>
      <c r="B25" s="209" t="s">
        <v>6402</v>
      </c>
      <c r="C25" s="210">
        <v>81876</v>
      </c>
      <c r="D25" s="211" t="s">
        <v>72</v>
      </c>
      <c r="E25" s="113" t="s">
        <v>160</v>
      </c>
      <c r="F25" s="111" t="s">
        <v>231</v>
      </c>
      <c r="G25" s="116">
        <f t="shared" si="0"/>
        <v>1</v>
      </c>
      <c r="H25" s="37" t="s">
        <v>220</v>
      </c>
      <c r="I25" s="104">
        <f t="shared" si="1"/>
        <v>1</v>
      </c>
      <c r="J25" s="104"/>
      <c r="K25" s="105"/>
      <c r="L25" s="105"/>
      <c r="M25" s="90"/>
      <c r="AF25" s="106"/>
      <c r="AG25" s="106"/>
    </row>
    <row r="26" spans="1:33" ht="16.5" customHeight="1" x14ac:dyDescent="0.25">
      <c r="A26" s="103">
        <v>22</v>
      </c>
      <c r="B26" s="209" t="s">
        <v>6403</v>
      </c>
      <c r="C26" s="210">
        <v>93121</v>
      </c>
      <c r="D26" s="211" t="s">
        <v>6404</v>
      </c>
      <c r="E26" s="113" t="s">
        <v>4985</v>
      </c>
      <c r="F26" s="111" t="s">
        <v>231</v>
      </c>
      <c r="G26" s="116">
        <f t="shared" si="0"/>
        <v>1</v>
      </c>
      <c r="H26" s="37" t="s">
        <v>220</v>
      </c>
      <c r="I26" s="104">
        <f t="shared" si="1"/>
        <v>1</v>
      </c>
      <c r="J26" s="104"/>
      <c r="K26" s="105"/>
      <c r="L26" s="105"/>
      <c r="M26" s="90"/>
      <c r="AF26" s="106"/>
      <c r="AG26" s="106"/>
    </row>
    <row r="27" spans="1:33" ht="16.5" customHeight="1" x14ac:dyDescent="0.25">
      <c r="A27" s="103">
        <v>23</v>
      </c>
      <c r="B27" s="209" t="s">
        <v>6405</v>
      </c>
      <c r="C27" s="210">
        <v>93137</v>
      </c>
      <c r="D27" s="211" t="s">
        <v>6406</v>
      </c>
      <c r="E27" s="113" t="s">
        <v>3036</v>
      </c>
      <c r="F27" s="111" t="s">
        <v>231</v>
      </c>
      <c r="G27" s="116">
        <f t="shared" si="0"/>
        <v>1</v>
      </c>
      <c r="H27" s="37" t="s">
        <v>220</v>
      </c>
      <c r="I27" s="104">
        <f t="shared" si="1"/>
        <v>1</v>
      </c>
      <c r="J27" s="104"/>
      <c r="K27" s="105"/>
      <c r="L27" s="105"/>
      <c r="M27" s="90"/>
      <c r="AF27" s="106"/>
      <c r="AG27" s="106"/>
    </row>
    <row r="28" spans="1:33" ht="16.5" customHeight="1" x14ac:dyDescent="0.25">
      <c r="A28" s="103">
        <v>24</v>
      </c>
      <c r="B28" s="209" t="s">
        <v>6324</v>
      </c>
      <c r="C28" s="210">
        <v>91231</v>
      </c>
      <c r="D28" s="211" t="s">
        <v>6325</v>
      </c>
      <c r="E28" s="113" t="s">
        <v>6326</v>
      </c>
      <c r="F28" s="111" t="s">
        <v>231</v>
      </c>
      <c r="G28" s="116">
        <f t="shared" si="0"/>
        <v>1</v>
      </c>
      <c r="H28" s="37" t="s">
        <v>6</v>
      </c>
      <c r="I28" s="104">
        <f t="shared" si="1"/>
        <v>2</v>
      </c>
      <c r="J28" s="104"/>
      <c r="K28" s="105"/>
      <c r="L28" s="105"/>
      <c r="M28" s="90"/>
      <c r="AF28" s="106"/>
      <c r="AG28" s="106"/>
    </row>
    <row r="29" spans="1:33" ht="16.5" customHeight="1" x14ac:dyDescent="0.25">
      <c r="A29" s="103">
        <v>25</v>
      </c>
      <c r="B29" s="209" t="s">
        <v>6327</v>
      </c>
      <c r="C29" s="210">
        <v>91907</v>
      </c>
      <c r="D29" s="211" t="s">
        <v>6328</v>
      </c>
      <c r="E29" s="113" t="s">
        <v>6329</v>
      </c>
      <c r="F29" s="111" t="s">
        <v>231</v>
      </c>
      <c r="G29" s="116">
        <f t="shared" si="0"/>
        <v>1</v>
      </c>
      <c r="H29" s="37" t="s">
        <v>6</v>
      </c>
      <c r="I29" s="104">
        <f t="shared" si="1"/>
        <v>2</v>
      </c>
      <c r="J29" s="104"/>
      <c r="K29" s="105"/>
      <c r="L29" s="105"/>
      <c r="M29" s="90"/>
      <c r="AF29" s="106"/>
      <c r="AG29" s="106"/>
    </row>
    <row r="30" spans="1:33" ht="16.5" customHeight="1" x14ac:dyDescent="0.25">
      <c r="A30" s="103">
        <v>26</v>
      </c>
      <c r="B30" s="209" t="s">
        <v>6336</v>
      </c>
      <c r="C30" s="210">
        <v>91234</v>
      </c>
      <c r="D30" s="211" t="s">
        <v>6337</v>
      </c>
      <c r="E30" s="113" t="s">
        <v>6338</v>
      </c>
      <c r="F30" s="111" t="s">
        <v>231</v>
      </c>
      <c r="G30" s="116">
        <f t="shared" si="0"/>
        <v>1</v>
      </c>
      <c r="H30" s="37" t="s">
        <v>6</v>
      </c>
      <c r="I30" s="104">
        <f t="shared" si="1"/>
        <v>2</v>
      </c>
      <c r="J30" s="104"/>
      <c r="K30" s="105"/>
      <c r="L30" s="105"/>
      <c r="M30" s="90"/>
      <c r="AF30" s="106"/>
      <c r="AG30" s="106"/>
    </row>
    <row r="31" spans="1:33" ht="16.5" customHeight="1" x14ac:dyDescent="0.25">
      <c r="A31" s="103">
        <v>27</v>
      </c>
      <c r="B31" s="209" t="s">
        <v>6347</v>
      </c>
      <c r="C31" s="210">
        <v>65299</v>
      </c>
      <c r="D31" s="211" t="s">
        <v>6348</v>
      </c>
      <c r="E31" s="113" t="s">
        <v>6349</v>
      </c>
      <c r="F31" s="111" t="s">
        <v>232</v>
      </c>
      <c r="G31" s="116">
        <f t="shared" si="0"/>
        <v>2</v>
      </c>
      <c r="H31" s="37" t="s">
        <v>6</v>
      </c>
      <c r="I31" s="104">
        <f t="shared" si="1"/>
        <v>2</v>
      </c>
      <c r="J31" s="104"/>
      <c r="K31" s="105"/>
      <c r="L31" s="105"/>
      <c r="M31" s="90"/>
      <c r="AF31" s="106"/>
      <c r="AG31" s="106"/>
    </row>
    <row r="32" spans="1:33" ht="16.5" customHeight="1" x14ac:dyDescent="0.25">
      <c r="A32" s="103">
        <v>28</v>
      </c>
      <c r="B32" s="209" t="s">
        <v>6355</v>
      </c>
      <c r="C32" s="210">
        <v>91239</v>
      </c>
      <c r="D32" s="211" t="s">
        <v>4990</v>
      </c>
      <c r="E32" s="113" t="s">
        <v>6204</v>
      </c>
      <c r="F32" s="111" t="s">
        <v>231</v>
      </c>
      <c r="G32" s="116">
        <f t="shared" si="0"/>
        <v>1</v>
      </c>
      <c r="H32" s="37" t="s">
        <v>6</v>
      </c>
      <c r="I32" s="104">
        <f t="shared" si="1"/>
        <v>2</v>
      </c>
      <c r="J32" s="104"/>
      <c r="K32" s="105"/>
      <c r="L32" s="105"/>
      <c r="M32" s="90"/>
      <c r="AF32" s="106"/>
      <c r="AG32" s="106"/>
    </row>
    <row r="33" spans="1:33" ht="16.5" customHeight="1" x14ac:dyDescent="0.25">
      <c r="A33" s="103">
        <v>29</v>
      </c>
      <c r="B33" s="213" t="s">
        <v>6356</v>
      </c>
      <c r="C33" s="210"/>
      <c r="D33" s="211" t="s">
        <v>5726</v>
      </c>
      <c r="E33" s="113" t="s">
        <v>3420</v>
      </c>
      <c r="F33" s="111" t="s">
        <v>231</v>
      </c>
      <c r="G33" s="116">
        <f t="shared" si="0"/>
        <v>1</v>
      </c>
      <c r="H33" s="37" t="s">
        <v>6</v>
      </c>
      <c r="I33" s="104">
        <f t="shared" si="1"/>
        <v>2</v>
      </c>
      <c r="J33" s="104"/>
      <c r="K33" s="105"/>
      <c r="L33" s="105"/>
      <c r="M33" s="90"/>
      <c r="AF33" s="106"/>
      <c r="AG33" s="106"/>
    </row>
    <row r="34" spans="1:33" ht="16.5" customHeight="1" x14ac:dyDescent="0.25">
      <c r="A34" s="103">
        <v>30</v>
      </c>
      <c r="B34" s="213" t="s">
        <v>6359</v>
      </c>
      <c r="C34" s="210">
        <v>91240</v>
      </c>
      <c r="D34" s="211" t="s">
        <v>85</v>
      </c>
      <c r="E34" s="113" t="s">
        <v>84</v>
      </c>
      <c r="F34" s="111" t="s">
        <v>231</v>
      </c>
      <c r="G34" s="116">
        <f t="shared" si="0"/>
        <v>1</v>
      </c>
      <c r="H34" s="37" t="s">
        <v>6</v>
      </c>
      <c r="I34" s="104">
        <f t="shared" si="1"/>
        <v>2</v>
      </c>
      <c r="J34" s="104"/>
      <c r="K34" s="105"/>
      <c r="L34" s="105"/>
      <c r="M34" s="90"/>
      <c r="AF34" s="106"/>
      <c r="AG34" s="106"/>
    </row>
    <row r="35" spans="1:33" ht="16.5" customHeight="1" x14ac:dyDescent="0.25">
      <c r="A35" s="103">
        <v>31</v>
      </c>
      <c r="B35" s="209" t="s">
        <v>6362</v>
      </c>
      <c r="C35" s="210">
        <v>93416</v>
      </c>
      <c r="D35" s="211" t="s">
        <v>6363</v>
      </c>
      <c r="E35" s="113" t="s">
        <v>6364</v>
      </c>
      <c r="F35" s="111" t="s">
        <v>232</v>
      </c>
      <c r="G35" s="116">
        <f t="shared" si="0"/>
        <v>2</v>
      </c>
      <c r="H35" s="37" t="s">
        <v>6</v>
      </c>
      <c r="I35" s="104">
        <f t="shared" si="1"/>
        <v>2</v>
      </c>
      <c r="J35" s="104"/>
      <c r="K35" s="105"/>
      <c r="L35" s="105"/>
      <c r="M35" s="90"/>
      <c r="AF35" s="106"/>
      <c r="AG35" s="106"/>
    </row>
    <row r="36" spans="1:33" ht="16.5" customHeight="1" x14ac:dyDescent="0.25">
      <c r="A36" s="103">
        <v>32</v>
      </c>
      <c r="B36" s="213" t="s">
        <v>6367</v>
      </c>
      <c r="C36" s="210">
        <v>54156</v>
      </c>
      <c r="D36" s="211" t="s">
        <v>6368</v>
      </c>
      <c r="E36" s="113" t="s">
        <v>2505</v>
      </c>
      <c r="F36" s="111" t="s">
        <v>231</v>
      </c>
      <c r="G36" s="116">
        <f t="shared" si="0"/>
        <v>1</v>
      </c>
      <c r="H36" s="37" t="s">
        <v>6</v>
      </c>
      <c r="I36" s="104">
        <f t="shared" si="1"/>
        <v>2</v>
      </c>
      <c r="J36" s="104"/>
      <c r="K36" s="105"/>
      <c r="L36" s="105"/>
      <c r="M36" s="90"/>
      <c r="AF36" s="106"/>
      <c r="AG36" s="106"/>
    </row>
    <row r="37" spans="1:33" ht="16.5" customHeight="1" x14ac:dyDescent="0.25">
      <c r="A37" s="103">
        <v>33</v>
      </c>
      <c r="B37" s="209" t="s">
        <v>6374</v>
      </c>
      <c r="C37" s="210">
        <v>91241</v>
      </c>
      <c r="D37" s="211" t="s">
        <v>6375</v>
      </c>
      <c r="E37" s="113" t="s">
        <v>284</v>
      </c>
      <c r="F37" s="111" t="s">
        <v>231</v>
      </c>
      <c r="G37" s="116">
        <f t="shared" si="0"/>
        <v>1</v>
      </c>
      <c r="H37" s="37" t="s">
        <v>6</v>
      </c>
      <c r="I37" s="104">
        <f t="shared" si="1"/>
        <v>2</v>
      </c>
      <c r="J37" s="104"/>
      <c r="K37" s="105"/>
      <c r="L37" s="105"/>
      <c r="M37" s="90"/>
      <c r="AF37" s="106"/>
      <c r="AG37" s="106"/>
    </row>
    <row r="38" spans="1:33" ht="16.5" customHeight="1" x14ac:dyDescent="0.25">
      <c r="A38" s="103">
        <v>34</v>
      </c>
      <c r="B38" s="209" t="s">
        <v>6376</v>
      </c>
      <c r="C38" s="210">
        <v>91242</v>
      </c>
      <c r="D38" s="211" t="s">
        <v>6377</v>
      </c>
      <c r="E38" s="113" t="s">
        <v>6378</v>
      </c>
      <c r="F38" s="111" t="s">
        <v>231</v>
      </c>
      <c r="G38" s="116">
        <f t="shared" si="0"/>
        <v>1</v>
      </c>
      <c r="H38" s="37" t="s">
        <v>6</v>
      </c>
      <c r="I38" s="104">
        <f t="shared" si="1"/>
        <v>2</v>
      </c>
      <c r="J38" s="104"/>
      <c r="K38" s="105"/>
      <c r="L38" s="105"/>
      <c r="M38" s="90"/>
      <c r="AF38" s="106"/>
      <c r="AG38" s="106"/>
    </row>
    <row r="39" spans="1:33" ht="16.5" customHeight="1" x14ac:dyDescent="0.25">
      <c r="A39" s="103"/>
      <c r="B39" s="213" t="s">
        <v>6381</v>
      </c>
      <c r="C39" s="210">
        <v>91244</v>
      </c>
      <c r="D39" s="211" t="s">
        <v>6382</v>
      </c>
      <c r="E39" s="113" t="s">
        <v>6383</v>
      </c>
      <c r="F39" s="111" t="s">
        <v>232</v>
      </c>
      <c r="G39" s="116">
        <f t="shared" si="0"/>
        <v>2</v>
      </c>
      <c r="H39" s="37" t="s">
        <v>6</v>
      </c>
      <c r="I39" s="104">
        <f t="shared" si="1"/>
        <v>2</v>
      </c>
      <c r="J39" s="104"/>
      <c r="K39" s="105"/>
      <c r="L39" s="105"/>
      <c r="M39" s="90"/>
      <c r="AF39" s="106"/>
      <c r="AG39" s="106"/>
    </row>
    <row r="40" spans="1:33" ht="16.5" customHeight="1" x14ac:dyDescent="0.25">
      <c r="A40" s="103">
        <v>35</v>
      </c>
      <c r="B40" s="209" t="s">
        <v>6389</v>
      </c>
      <c r="C40" s="210">
        <v>93417</v>
      </c>
      <c r="D40" s="211" t="s">
        <v>6390</v>
      </c>
      <c r="E40" s="113" t="s">
        <v>6391</v>
      </c>
      <c r="F40" s="111" t="s">
        <v>231</v>
      </c>
      <c r="G40" s="116">
        <f t="shared" si="0"/>
        <v>1</v>
      </c>
      <c r="H40" s="37" t="s">
        <v>6</v>
      </c>
      <c r="I40" s="104">
        <f t="shared" si="1"/>
        <v>2</v>
      </c>
      <c r="J40" s="104"/>
      <c r="K40" s="105"/>
      <c r="L40" s="105"/>
      <c r="M40" s="90"/>
      <c r="AF40" s="106"/>
      <c r="AG40" s="106"/>
    </row>
    <row r="41" spans="1:33" s="107" customFormat="1" ht="15.75" x14ac:dyDescent="0.25">
      <c r="A41" s="108"/>
      <c r="D41" s="109"/>
    </row>
  </sheetData>
  <sortState ref="B5:H40">
    <sortCondition ref="H5:H40"/>
  </sortState>
  <mergeCells count="11">
    <mergeCell ref="L3:L4"/>
    <mergeCell ref="AF3:AF4"/>
    <mergeCell ref="AG3:AG4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5:H8 H10:H14 H16:H40">
    <cfRule type="cellIs" dxfId="253" priority="17" stopIfTrue="1" operator="equal">
      <formula>"Dropped"</formula>
    </cfRule>
    <cfRule type="cellIs" dxfId="252" priority="18" stopIfTrue="1" operator="equal">
      <formula>"Left"</formula>
    </cfRule>
    <cfRule type="cellIs" dxfId="251" priority="19" stopIfTrue="1" operator="equal">
      <formula>"Incomplete"</formula>
    </cfRule>
    <cfRule type="cellIs" dxfId="250" priority="20" stopIfTrue="1" operator="equal">
      <formula>"Complete"</formula>
    </cfRule>
  </conditionalFormatting>
  <conditionalFormatting sqref="H9">
    <cfRule type="cellIs" dxfId="249" priority="13" stopIfTrue="1" operator="equal">
      <formula>"Dropped"</formula>
    </cfRule>
    <cfRule type="cellIs" dxfId="248" priority="14" stopIfTrue="1" operator="equal">
      <formula>"Left"</formula>
    </cfRule>
    <cfRule type="cellIs" dxfId="247" priority="15" stopIfTrue="1" operator="equal">
      <formula>"Incomplete"</formula>
    </cfRule>
    <cfRule type="cellIs" dxfId="246" priority="16" stopIfTrue="1" operator="equal">
      <formula>"Complete"</formula>
    </cfRule>
  </conditionalFormatting>
  <conditionalFormatting sqref="H15">
    <cfRule type="cellIs" dxfId="245" priority="1" stopIfTrue="1" operator="equal">
      <formula>"Dropped"</formula>
    </cfRule>
    <cfRule type="cellIs" dxfId="244" priority="2" stopIfTrue="1" operator="equal">
      <formula>"Left"</formula>
    </cfRule>
    <cfRule type="cellIs" dxfId="243" priority="3" stopIfTrue="1" operator="equal">
      <formula>"Incomplete"</formula>
    </cfRule>
    <cfRule type="cellIs" dxfId="242" priority="4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51"/>
  <sheetViews>
    <sheetView showGridLines="0" zoomScaleNormal="100" workbookViewId="0">
      <selection activeCell="D9" sqref="D9"/>
    </sheetView>
  </sheetViews>
  <sheetFormatPr defaultRowHeight="12.75" x14ac:dyDescent="0.2"/>
  <cols>
    <col min="1" max="1" width="7.28515625" style="110" customWidth="1"/>
    <col min="2" max="2" width="13.28515625" style="95" bestFit="1" customWidth="1"/>
    <col min="3" max="3" width="9.42578125" style="95" bestFit="1" customWidth="1"/>
    <col min="4" max="4" width="37.42578125" style="99" customWidth="1"/>
    <col min="5" max="5" width="30.28515625" style="95" hidden="1" customWidth="1"/>
    <col min="6" max="6" width="6.8554687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.42578125" style="95" hidden="1" customWidth="1"/>
    <col min="11" max="11" width="14" style="95" hidden="1" customWidth="1"/>
    <col min="12" max="12" width="21.7109375" style="95" bestFit="1" customWidth="1"/>
    <col min="13" max="13" width="11" style="95" hidden="1" customWidth="1"/>
    <col min="14" max="31" width="9.140625" style="95" customWidth="1"/>
    <col min="32" max="32" width="3" style="95" customWidth="1"/>
    <col min="33" max="33" width="3.140625" style="95" customWidth="1"/>
    <col min="34" max="16384" width="9.140625" style="95"/>
  </cols>
  <sheetData>
    <row r="1" spans="1:33" ht="32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33" ht="38.25" customHeight="1" thickBot="1" x14ac:dyDescent="0.55000000000000004">
      <c r="A2" s="253" t="s">
        <v>21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33" s="99" customFormat="1" ht="22.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98"/>
      <c r="L3" s="250" t="s">
        <v>228</v>
      </c>
      <c r="AF3" s="243" t="s">
        <v>292</v>
      </c>
      <c r="AG3" s="243" t="s">
        <v>293</v>
      </c>
    </row>
    <row r="4" spans="1:33" s="99" customFormat="1" ht="22.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102"/>
      <c r="L4" s="251"/>
      <c r="AF4" s="244"/>
      <c r="AG4" s="244"/>
    </row>
    <row r="5" spans="1:33" ht="16.5" customHeight="1" x14ac:dyDescent="0.25">
      <c r="A5" s="103">
        <v>1</v>
      </c>
      <c r="B5" s="113" t="s">
        <v>6209</v>
      </c>
      <c r="C5" s="114">
        <v>43749</v>
      </c>
      <c r="D5" s="115" t="s">
        <v>1970</v>
      </c>
      <c r="E5" s="113" t="s">
        <v>6210</v>
      </c>
      <c r="F5" s="111" t="s">
        <v>231</v>
      </c>
      <c r="G5" s="116">
        <f t="shared" ref="G5:G51" si="0">+IF(F5="M",1,IF(F5="f",2,IF(F5="Civ",3,"Error")))</f>
        <v>1</v>
      </c>
      <c r="H5" s="37" t="s">
        <v>220</v>
      </c>
      <c r="I5" s="104">
        <f t="shared" ref="I5:I51" si="1">+IF(H5="Studying",5,IF(H5="Complete",1,IF(H5="Incomplete",2,IF(H5="Left",3,IF(H5="Dropped",4,"Error")))))</f>
        <v>1</v>
      </c>
      <c r="J5" s="104"/>
      <c r="K5" s="105"/>
      <c r="L5" s="105"/>
      <c r="M5" s="90" t="s">
        <v>6137</v>
      </c>
      <c r="AF5" s="106"/>
      <c r="AG5" s="106"/>
    </row>
    <row r="6" spans="1:33" ht="16.5" customHeight="1" x14ac:dyDescent="0.25">
      <c r="A6" s="103">
        <v>2</v>
      </c>
      <c r="B6" s="113" t="s">
        <v>6211</v>
      </c>
      <c r="C6" s="114">
        <v>94771</v>
      </c>
      <c r="D6" s="115" t="s">
        <v>6212</v>
      </c>
      <c r="E6" s="113" t="s">
        <v>6213</v>
      </c>
      <c r="F6" s="111" t="s">
        <v>231</v>
      </c>
      <c r="G6" s="116">
        <f t="shared" si="0"/>
        <v>1</v>
      </c>
      <c r="H6" s="37" t="s">
        <v>220</v>
      </c>
      <c r="I6" s="104">
        <f t="shared" si="1"/>
        <v>1</v>
      </c>
      <c r="J6" s="104"/>
      <c r="K6" s="105"/>
      <c r="L6" s="105"/>
      <c r="M6" s="90" t="s">
        <v>6139</v>
      </c>
      <c r="AF6" s="106"/>
      <c r="AG6" s="106"/>
    </row>
    <row r="7" spans="1:33" ht="16.5" customHeight="1" x14ac:dyDescent="0.25">
      <c r="A7" s="103">
        <v>3</v>
      </c>
      <c r="B7" s="113" t="s">
        <v>6214</v>
      </c>
      <c r="C7" s="114">
        <v>94772</v>
      </c>
      <c r="D7" s="115" t="s">
        <v>204</v>
      </c>
      <c r="E7" s="113" t="s">
        <v>6215</v>
      </c>
      <c r="F7" s="111" t="s">
        <v>231</v>
      </c>
      <c r="G7" s="116">
        <f t="shared" si="0"/>
        <v>1</v>
      </c>
      <c r="H7" s="37" t="s">
        <v>220</v>
      </c>
      <c r="I7" s="104">
        <f t="shared" si="1"/>
        <v>1</v>
      </c>
      <c r="J7" s="104"/>
      <c r="K7" s="105"/>
      <c r="L7" s="105"/>
      <c r="M7" s="90" t="s">
        <v>6143</v>
      </c>
      <c r="AF7" s="106"/>
      <c r="AG7" s="106"/>
    </row>
    <row r="8" spans="1:33" ht="16.5" customHeight="1" x14ac:dyDescent="0.25">
      <c r="A8" s="103">
        <v>4</v>
      </c>
      <c r="B8" s="113" t="s">
        <v>6217</v>
      </c>
      <c r="C8" s="114">
        <v>94773</v>
      </c>
      <c r="D8" s="115" t="s">
        <v>6218</v>
      </c>
      <c r="E8" s="113" t="s">
        <v>6219</v>
      </c>
      <c r="F8" s="111" t="s">
        <v>232</v>
      </c>
      <c r="G8" s="116">
        <f t="shared" si="0"/>
        <v>2</v>
      </c>
      <c r="H8" s="37" t="s">
        <v>220</v>
      </c>
      <c r="I8" s="104">
        <f t="shared" si="1"/>
        <v>1</v>
      </c>
      <c r="J8" s="104"/>
      <c r="K8" s="105"/>
      <c r="L8" s="105"/>
      <c r="M8" s="90" t="s">
        <v>6146</v>
      </c>
      <c r="AF8" s="106"/>
      <c r="AG8" s="106"/>
    </row>
    <row r="9" spans="1:33" ht="16.5" customHeight="1" x14ac:dyDescent="0.25">
      <c r="A9" s="103">
        <v>5</v>
      </c>
      <c r="B9" s="113" t="s">
        <v>6220</v>
      </c>
      <c r="C9" s="114">
        <v>95626</v>
      </c>
      <c r="D9" s="115" t="s">
        <v>6221</v>
      </c>
      <c r="E9" s="113" t="s">
        <v>319</v>
      </c>
      <c r="F9" s="111" t="s">
        <v>231</v>
      </c>
      <c r="G9" s="116">
        <f t="shared" si="0"/>
        <v>1</v>
      </c>
      <c r="H9" s="37" t="s">
        <v>220</v>
      </c>
      <c r="I9" s="104">
        <f t="shared" si="1"/>
        <v>1</v>
      </c>
      <c r="J9" s="104"/>
      <c r="K9" s="105"/>
      <c r="L9" s="105"/>
      <c r="M9" s="90" t="s">
        <v>6150</v>
      </c>
      <c r="AF9" s="106"/>
      <c r="AG9" s="106"/>
    </row>
    <row r="10" spans="1:33" ht="16.5" customHeight="1" x14ac:dyDescent="0.25">
      <c r="A10" s="103">
        <v>6</v>
      </c>
      <c r="B10" s="113" t="s">
        <v>6223</v>
      </c>
      <c r="C10" s="114">
        <v>94775</v>
      </c>
      <c r="D10" s="115" t="s">
        <v>6224</v>
      </c>
      <c r="E10" s="113" t="s">
        <v>6225</v>
      </c>
      <c r="F10" s="111" t="s">
        <v>232</v>
      </c>
      <c r="G10" s="116">
        <f t="shared" si="0"/>
        <v>2</v>
      </c>
      <c r="H10" s="37" t="s">
        <v>220</v>
      </c>
      <c r="I10" s="104">
        <f t="shared" si="1"/>
        <v>1</v>
      </c>
      <c r="J10" s="104"/>
      <c r="K10" s="105"/>
      <c r="L10" s="105"/>
      <c r="M10" s="90" t="s">
        <v>6153</v>
      </c>
      <c r="AF10" s="106"/>
      <c r="AG10" s="106"/>
    </row>
    <row r="11" spans="1:33" ht="16.5" customHeight="1" x14ac:dyDescent="0.25">
      <c r="A11" s="103">
        <v>7</v>
      </c>
      <c r="B11" s="113" t="s">
        <v>6226</v>
      </c>
      <c r="C11" s="114">
        <v>94776</v>
      </c>
      <c r="D11" s="115" t="s">
        <v>79</v>
      </c>
      <c r="E11" s="113" t="s">
        <v>269</v>
      </c>
      <c r="F11" s="111" t="s">
        <v>232</v>
      </c>
      <c r="G11" s="116">
        <f t="shared" si="0"/>
        <v>2</v>
      </c>
      <c r="H11" s="37" t="s">
        <v>220</v>
      </c>
      <c r="I11" s="104">
        <f t="shared" si="1"/>
        <v>1</v>
      </c>
      <c r="J11" s="104"/>
      <c r="K11" s="105"/>
      <c r="L11" s="105"/>
      <c r="M11" s="90" t="s">
        <v>6157</v>
      </c>
      <c r="AF11" s="106"/>
      <c r="AG11" s="106"/>
    </row>
    <row r="12" spans="1:33" ht="16.5" customHeight="1" x14ac:dyDescent="0.25">
      <c r="A12" s="103">
        <v>8</v>
      </c>
      <c r="B12" s="113" t="s">
        <v>6227</v>
      </c>
      <c r="C12" s="114">
        <v>51876</v>
      </c>
      <c r="D12" s="115" t="s">
        <v>6228</v>
      </c>
      <c r="E12" s="113" t="s">
        <v>6229</v>
      </c>
      <c r="F12" s="111" t="s">
        <v>231</v>
      </c>
      <c r="G12" s="116">
        <f t="shared" si="0"/>
        <v>1</v>
      </c>
      <c r="H12" s="37" t="s">
        <v>220</v>
      </c>
      <c r="I12" s="104">
        <f t="shared" si="1"/>
        <v>1</v>
      </c>
      <c r="J12" s="104"/>
      <c r="K12" s="105"/>
      <c r="L12" s="105"/>
      <c r="M12" s="90" t="s">
        <v>6159</v>
      </c>
      <c r="AF12" s="106"/>
      <c r="AG12" s="106"/>
    </row>
    <row r="13" spans="1:33" ht="16.5" customHeight="1" x14ac:dyDescent="0.25">
      <c r="A13" s="103">
        <v>9</v>
      </c>
      <c r="B13" s="113" t="s">
        <v>6230</v>
      </c>
      <c r="C13" s="114">
        <v>69989</v>
      </c>
      <c r="D13" s="115" t="s">
        <v>6231</v>
      </c>
      <c r="E13" s="113" t="s">
        <v>6232</v>
      </c>
      <c r="F13" s="111" t="s">
        <v>232</v>
      </c>
      <c r="G13" s="116">
        <f t="shared" si="0"/>
        <v>2</v>
      </c>
      <c r="H13" s="37" t="s">
        <v>220</v>
      </c>
      <c r="I13" s="104">
        <f t="shared" si="1"/>
        <v>1</v>
      </c>
      <c r="J13" s="104"/>
      <c r="K13" s="105"/>
      <c r="L13" s="105"/>
      <c r="M13" s="90" t="s">
        <v>6161</v>
      </c>
      <c r="AF13" s="106"/>
      <c r="AG13" s="106"/>
    </row>
    <row r="14" spans="1:33" ht="16.5" customHeight="1" x14ac:dyDescent="0.25">
      <c r="A14" s="103">
        <v>10</v>
      </c>
      <c r="B14" s="113" t="s">
        <v>6233</v>
      </c>
      <c r="C14" s="114">
        <v>65271</v>
      </c>
      <c r="D14" s="115" t="s">
        <v>6234</v>
      </c>
      <c r="E14" s="113" t="s">
        <v>6235</v>
      </c>
      <c r="F14" s="111" t="s">
        <v>231</v>
      </c>
      <c r="G14" s="116">
        <f t="shared" si="0"/>
        <v>1</v>
      </c>
      <c r="H14" s="37" t="s">
        <v>220</v>
      </c>
      <c r="I14" s="104">
        <f t="shared" si="1"/>
        <v>1</v>
      </c>
      <c r="J14" s="104"/>
      <c r="K14" s="105"/>
      <c r="L14" s="105"/>
      <c r="M14" s="90" t="s">
        <v>6164</v>
      </c>
      <c r="AF14" s="106"/>
      <c r="AG14" s="106"/>
    </row>
    <row r="15" spans="1:33" ht="16.5" customHeight="1" x14ac:dyDescent="0.25">
      <c r="A15" s="103">
        <v>11</v>
      </c>
      <c r="B15" s="113" t="s">
        <v>6236</v>
      </c>
      <c r="C15" s="114">
        <v>65134</v>
      </c>
      <c r="D15" s="115" t="s">
        <v>6237</v>
      </c>
      <c r="E15" s="113" t="s">
        <v>3952</v>
      </c>
      <c r="F15" s="111" t="s">
        <v>231</v>
      </c>
      <c r="G15" s="116">
        <f t="shared" si="0"/>
        <v>1</v>
      </c>
      <c r="H15" s="37" t="s">
        <v>220</v>
      </c>
      <c r="I15" s="104">
        <f t="shared" si="1"/>
        <v>1</v>
      </c>
      <c r="J15" s="104"/>
      <c r="K15" s="105"/>
      <c r="L15" s="105"/>
      <c r="M15" s="90" t="s">
        <v>6166</v>
      </c>
      <c r="AF15" s="106"/>
      <c r="AG15" s="106"/>
    </row>
    <row r="16" spans="1:33" ht="16.5" customHeight="1" x14ac:dyDescent="0.25">
      <c r="A16" s="103">
        <v>12</v>
      </c>
      <c r="B16" s="113" t="s">
        <v>6238</v>
      </c>
      <c r="C16" s="114">
        <v>95447</v>
      </c>
      <c r="D16" s="115" t="s">
        <v>1118</v>
      </c>
      <c r="E16" s="113" t="s">
        <v>6239</v>
      </c>
      <c r="F16" s="111" t="s">
        <v>231</v>
      </c>
      <c r="G16" s="116">
        <f t="shared" si="0"/>
        <v>1</v>
      </c>
      <c r="H16" s="37" t="s">
        <v>220</v>
      </c>
      <c r="I16" s="104">
        <f t="shared" si="1"/>
        <v>1</v>
      </c>
      <c r="J16" s="104"/>
      <c r="K16" s="105"/>
      <c r="L16" s="105"/>
      <c r="M16" s="90" t="s">
        <v>6169</v>
      </c>
      <c r="AF16" s="106"/>
      <c r="AG16" s="106"/>
    </row>
    <row r="17" spans="1:33" ht="16.5" customHeight="1" x14ac:dyDescent="0.25">
      <c r="A17" s="103">
        <v>13</v>
      </c>
      <c r="B17" s="113" t="s">
        <v>6245</v>
      </c>
      <c r="C17" s="114">
        <v>95449</v>
      </c>
      <c r="D17" s="115" t="s">
        <v>6246</v>
      </c>
      <c r="E17" s="113" t="s">
        <v>6247</v>
      </c>
      <c r="F17" s="111" t="s">
        <v>231</v>
      </c>
      <c r="G17" s="116">
        <f t="shared" si="0"/>
        <v>1</v>
      </c>
      <c r="H17" s="37" t="s">
        <v>220</v>
      </c>
      <c r="I17" s="104">
        <f t="shared" si="1"/>
        <v>1</v>
      </c>
      <c r="J17" s="104"/>
      <c r="K17" s="105"/>
      <c r="L17" s="105"/>
      <c r="M17" s="90" t="s">
        <v>6171</v>
      </c>
      <c r="AF17" s="106"/>
      <c r="AG17" s="106"/>
    </row>
    <row r="18" spans="1:33" ht="16.5" customHeight="1" x14ac:dyDescent="0.25">
      <c r="A18" s="103">
        <v>14</v>
      </c>
      <c r="B18" s="113" t="s">
        <v>6248</v>
      </c>
      <c r="C18" s="114">
        <v>46101</v>
      </c>
      <c r="D18" s="115" t="s">
        <v>6249</v>
      </c>
      <c r="E18" s="113" t="s">
        <v>425</v>
      </c>
      <c r="F18" s="111" t="s">
        <v>232</v>
      </c>
      <c r="G18" s="116">
        <f t="shared" si="0"/>
        <v>2</v>
      </c>
      <c r="H18" s="37" t="s">
        <v>220</v>
      </c>
      <c r="I18" s="104">
        <f t="shared" si="1"/>
        <v>1</v>
      </c>
      <c r="J18" s="104"/>
      <c r="K18" s="105"/>
      <c r="L18" s="105"/>
      <c r="M18" s="90"/>
      <c r="AF18" s="106"/>
      <c r="AG18" s="106"/>
    </row>
    <row r="19" spans="1:33" ht="16.5" customHeight="1" x14ac:dyDescent="0.25">
      <c r="A19" s="103">
        <v>17</v>
      </c>
      <c r="B19" s="113" t="s">
        <v>6250</v>
      </c>
      <c r="C19" s="114">
        <v>70170</v>
      </c>
      <c r="D19" s="115" t="s">
        <v>6251</v>
      </c>
      <c r="E19" s="113" t="s">
        <v>106</v>
      </c>
      <c r="F19" s="111" t="s">
        <v>232</v>
      </c>
      <c r="G19" s="116">
        <f t="shared" si="0"/>
        <v>2</v>
      </c>
      <c r="H19" s="37" t="s">
        <v>220</v>
      </c>
      <c r="I19" s="104">
        <f t="shared" si="1"/>
        <v>1</v>
      </c>
      <c r="J19" s="104"/>
      <c r="K19" s="105"/>
      <c r="L19" s="105"/>
      <c r="M19" s="90"/>
      <c r="AF19" s="106"/>
      <c r="AG19" s="106"/>
    </row>
    <row r="20" spans="1:33" ht="16.5" customHeight="1" x14ac:dyDescent="0.25">
      <c r="A20" s="103">
        <v>18</v>
      </c>
      <c r="B20" s="113" t="s">
        <v>6252</v>
      </c>
      <c r="C20" s="114">
        <v>94777</v>
      </c>
      <c r="D20" s="115" t="s">
        <v>6253</v>
      </c>
      <c r="E20" s="113" t="s">
        <v>6254</v>
      </c>
      <c r="F20" s="111" t="s">
        <v>231</v>
      </c>
      <c r="G20" s="116">
        <f t="shared" si="0"/>
        <v>1</v>
      </c>
      <c r="H20" s="37" t="s">
        <v>220</v>
      </c>
      <c r="I20" s="104">
        <f t="shared" si="1"/>
        <v>1</v>
      </c>
      <c r="J20" s="104"/>
      <c r="K20" s="105"/>
      <c r="L20" s="105"/>
      <c r="M20" s="90"/>
      <c r="AF20" s="106"/>
      <c r="AG20" s="106"/>
    </row>
    <row r="21" spans="1:33" ht="16.5" customHeight="1" x14ac:dyDescent="0.25">
      <c r="A21" s="103">
        <v>20</v>
      </c>
      <c r="B21" s="113" t="s">
        <v>6255</v>
      </c>
      <c r="C21" s="114">
        <v>94778</v>
      </c>
      <c r="D21" s="115" t="s">
        <v>6256</v>
      </c>
      <c r="E21" s="113" t="s">
        <v>6257</v>
      </c>
      <c r="F21" s="111" t="s">
        <v>231</v>
      </c>
      <c r="G21" s="116">
        <f t="shared" si="0"/>
        <v>1</v>
      </c>
      <c r="H21" s="37" t="s">
        <v>220</v>
      </c>
      <c r="I21" s="104">
        <f t="shared" si="1"/>
        <v>1</v>
      </c>
      <c r="J21" s="104"/>
      <c r="K21" s="105"/>
      <c r="L21" s="105"/>
      <c r="M21" s="90"/>
      <c r="AF21" s="106"/>
      <c r="AG21" s="106"/>
    </row>
    <row r="22" spans="1:33" ht="16.5" customHeight="1" x14ac:dyDescent="0.25">
      <c r="A22" s="103">
        <v>21</v>
      </c>
      <c r="B22" s="113" t="s">
        <v>6258</v>
      </c>
      <c r="C22" s="114">
        <v>94779</v>
      </c>
      <c r="D22" s="115" t="s">
        <v>6259</v>
      </c>
      <c r="E22" s="113" t="s">
        <v>6260</v>
      </c>
      <c r="F22" s="111" t="s">
        <v>232</v>
      </c>
      <c r="G22" s="116">
        <f t="shared" si="0"/>
        <v>2</v>
      </c>
      <c r="H22" s="37" t="s">
        <v>220</v>
      </c>
      <c r="I22" s="104">
        <f t="shared" si="1"/>
        <v>1</v>
      </c>
      <c r="J22" s="104"/>
      <c r="K22" s="105"/>
      <c r="L22" s="105"/>
      <c r="M22" s="90"/>
      <c r="AF22" s="106"/>
      <c r="AG22" s="106"/>
    </row>
    <row r="23" spans="1:33" ht="16.5" customHeight="1" x14ac:dyDescent="0.25">
      <c r="A23" s="103">
        <v>23</v>
      </c>
      <c r="B23" s="113" t="s">
        <v>6266</v>
      </c>
      <c r="C23" s="114">
        <v>94782</v>
      </c>
      <c r="D23" s="115" t="s">
        <v>6267</v>
      </c>
      <c r="E23" s="113" t="s">
        <v>6268</v>
      </c>
      <c r="F23" s="111" t="s">
        <v>231</v>
      </c>
      <c r="G23" s="116">
        <f t="shared" si="0"/>
        <v>1</v>
      </c>
      <c r="H23" s="37" t="s">
        <v>220</v>
      </c>
      <c r="I23" s="104">
        <f t="shared" si="1"/>
        <v>1</v>
      </c>
      <c r="J23" s="104"/>
      <c r="K23" s="105"/>
      <c r="L23" s="105"/>
      <c r="M23" s="90"/>
      <c r="AF23" s="106"/>
      <c r="AG23" s="106"/>
    </row>
    <row r="24" spans="1:33" ht="16.5" customHeight="1" x14ac:dyDescent="0.25">
      <c r="A24" s="103">
        <v>24</v>
      </c>
      <c r="B24" s="113" t="s">
        <v>6269</v>
      </c>
      <c r="C24" s="114">
        <v>48378</v>
      </c>
      <c r="D24" s="115" t="s">
        <v>6270</v>
      </c>
      <c r="E24" s="113" t="s">
        <v>6271</v>
      </c>
      <c r="F24" s="111" t="s">
        <v>231</v>
      </c>
      <c r="G24" s="116">
        <f t="shared" si="0"/>
        <v>1</v>
      </c>
      <c r="H24" s="37" t="s">
        <v>220</v>
      </c>
      <c r="I24" s="104">
        <f t="shared" si="1"/>
        <v>1</v>
      </c>
      <c r="J24" s="104"/>
      <c r="K24" s="105"/>
      <c r="L24" s="105"/>
      <c r="M24" s="90"/>
      <c r="AF24" s="106"/>
      <c r="AG24" s="106"/>
    </row>
    <row r="25" spans="1:33" ht="16.5" customHeight="1" x14ac:dyDescent="0.25">
      <c r="A25" s="103">
        <v>25</v>
      </c>
      <c r="B25" s="113" t="s">
        <v>6272</v>
      </c>
      <c r="C25" s="114">
        <v>94783</v>
      </c>
      <c r="D25" s="115" t="s">
        <v>6273</v>
      </c>
      <c r="E25" s="113" t="s">
        <v>6274</v>
      </c>
      <c r="F25" s="111" t="s">
        <v>231</v>
      </c>
      <c r="G25" s="116">
        <f t="shared" si="0"/>
        <v>1</v>
      </c>
      <c r="H25" s="37" t="s">
        <v>220</v>
      </c>
      <c r="I25" s="104">
        <f t="shared" si="1"/>
        <v>1</v>
      </c>
      <c r="J25" s="104"/>
      <c r="K25" s="105"/>
      <c r="L25" s="105"/>
      <c r="M25" s="90"/>
      <c r="AF25" s="106"/>
      <c r="AG25" s="106"/>
    </row>
    <row r="26" spans="1:33" ht="16.5" customHeight="1" x14ac:dyDescent="0.25">
      <c r="A26" s="103">
        <v>26</v>
      </c>
      <c r="B26" s="113" t="s">
        <v>6275</v>
      </c>
      <c r="C26" s="114">
        <v>94784</v>
      </c>
      <c r="D26" s="115" t="s">
        <v>6276</v>
      </c>
      <c r="E26" s="113" t="s">
        <v>6277</v>
      </c>
      <c r="F26" s="111" t="s">
        <v>231</v>
      </c>
      <c r="G26" s="116">
        <f t="shared" si="0"/>
        <v>1</v>
      </c>
      <c r="H26" s="37" t="s">
        <v>220</v>
      </c>
      <c r="I26" s="104">
        <f t="shared" si="1"/>
        <v>1</v>
      </c>
      <c r="J26" s="104"/>
      <c r="K26" s="105"/>
      <c r="L26" s="105"/>
      <c r="M26" s="90"/>
      <c r="AF26" s="106"/>
      <c r="AG26" s="106"/>
    </row>
    <row r="27" spans="1:33" ht="16.5" customHeight="1" x14ac:dyDescent="0.25">
      <c r="A27" s="103">
        <v>27</v>
      </c>
      <c r="B27" s="113" t="s">
        <v>6278</v>
      </c>
      <c r="C27" s="114">
        <v>94785</v>
      </c>
      <c r="D27" s="115" t="s">
        <v>6279</v>
      </c>
      <c r="E27" s="113" t="s">
        <v>6280</v>
      </c>
      <c r="F27" s="111" t="s">
        <v>231</v>
      </c>
      <c r="G27" s="116">
        <f t="shared" si="0"/>
        <v>1</v>
      </c>
      <c r="H27" s="37" t="s">
        <v>220</v>
      </c>
      <c r="I27" s="104">
        <f t="shared" si="1"/>
        <v>1</v>
      </c>
      <c r="J27" s="104"/>
      <c r="K27" s="105"/>
      <c r="L27" s="105"/>
      <c r="M27" s="90"/>
      <c r="AF27" s="106"/>
      <c r="AG27" s="106"/>
    </row>
    <row r="28" spans="1:33" ht="16.5" customHeight="1" x14ac:dyDescent="0.25">
      <c r="A28" s="103">
        <v>28</v>
      </c>
      <c r="B28" s="113" t="s">
        <v>6281</v>
      </c>
      <c r="C28" s="114">
        <v>94786</v>
      </c>
      <c r="D28" s="115" t="s">
        <v>6282</v>
      </c>
      <c r="E28" s="113" t="s">
        <v>172</v>
      </c>
      <c r="F28" s="111" t="s">
        <v>231</v>
      </c>
      <c r="G28" s="116">
        <f t="shared" si="0"/>
        <v>1</v>
      </c>
      <c r="H28" s="37" t="s">
        <v>220</v>
      </c>
      <c r="I28" s="104">
        <f t="shared" si="1"/>
        <v>1</v>
      </c>
      <c r="J28" s="104"/>
      <c r="K28" s="105"/>
      <c r="L28" s="105"/>
      <c r="M28" s="90"/>
      <c r="AF28" s="106"/>
      <c r="AG28" s="106"/>
    </row>
    <row r="29" spans="1:33" ht="16.5" customHeight="1" x14ac:dyDescent="0.25">
      <c r="A29" s="103">
        <v>29</v>
      </c>
      <c r="B29" s="113" t="s">
        <v>6286</v>
      </c>
      <c r="C29" s="114">
        <v>94788</v>
      </c>
      <c r="D29" s="115" t="s">
        <v>6287</v>
      </c>
      <c r="E29" s="113" t="s">
        <v>151</v>
      </c>
      <c r="F29" s="111" t="s">
        <v>232</v>
      </c>
      <c r="G29" s="116">
        <f t="shared" si="0"/>
        <v>2</v>
      </c>
      <c r="H29" s="37" t="s">
        <v>220</v>
      </c>
      <c r="I29" s="104">
        <f t="shared" si="1"/>
        <v>1</v>
      </c>
      <c r="J29" s="104"/>
      <c r="K29" s="105"/>
      <c r="L29" s="105"/>
      <c r="M29" s="90"/>
      <c r="AF29" s="106"/>
      <c r="AG29" s="106"/>
    </row>
    <row r="30" spans="1:33" ht="16.5" customHeight="1" x14ac:dyDescent="0.25">
      <c r="A30" s="103">
        <v>30</v>
      </c>
      <c r="B30" s="113" t="s">
        <v>6290</v>
      </c>
      <c r="C30" s="114">
        <v>95448</v>
      </c>
      <c r="D30" s="115" t="s">
        <v>6291</v>
      </c>
      <c r="E30" s="113" t="s">
        <v>73</v>
      </c>
      <c r="F30" s="111" t="s">
        <v>231</v>
      </c>
      <c r="G30" s="116">
        <f t="shared" si="0"/>
        <v>1</v>
      </c>
      <c r="H30" s="37" t="s">
        <v>220</v>
      </c>
      <c r="I30" s="104">
        <f t="shared" si="1"/>
        <v>1</v>
      </c>
      <c r="J30" s="104"/>
      <c r="K30" s="105"/>
      <c r="L30" s="105"/>
      <c r="M30" s="90"/>
      <c r="AF30" s="106"/>
      <c r="AG30" s="106"/>
    </row>
    <row r="31" spans="1:33" ht="16.5" customHeight="1" x14ac:dyDescent="0.25">
      <c r="A31" s="103">
        <v>31</v>
      </c>
      <c r="B31" s="113" t="s">
        <v>6292</v>
      </c>
      <c r="C31" s="114">
        <v>94789</v>
      </c>
      <c r="D31" s="115" t="s">
        <v>6293</v>
      </c>
      <c r="E31" s="113" t="s">
        <v>6294</v>
      </c>
      <c r="F31" s="111" t="s">
        <v>231</v>
      </c>
      <c r="G31" s="116">
        <f t="shared" si="0"/>
        <v>1</v>
      </c>
      <c r="H31" s="37" t="s">
        <v>220</v>
      </c>
      <c r="I31" s="104">
        <f t="shared" si="1"/>
        <v>1</v>
      </c>
      <c r="J31" s="104"/>
      <c r="K31" s="105"/>
      <c r="L31" s="105"/>
      <c r="M31" s="90"/>
      <c r="AF31" s="106"/>
      <c r="AG31" s="106"/>
    </row>
    <row r="32" spans="1:33" ht="16.5" customHeight="1" x14ac:dyDescent="0.25">
      <c r="A32" s="103">
        <v>32</v>
      </c>
      <c r="B32" s="113" t="s">
        <v>6298</v>
      </c>
      <c r="C32" s="114">
        <v>97981</v>
      </c>
      <c r="D32" s="115" t="s">
        <v>6299</v>
      </c>
      <c r="E32" s="113" t="s">
        <v>6300</v>
      </c>
      <c r="F32" s="111" t="s">
        <v>231</v>
      </c>
      <c r="G32" s="116">
        <f t="shared" si="0"/>
        <v>1</v>
      </c>
      <c r="H32" s="37" t="s">
        <v>220</v>
      </c>
      <c r="I32" s="104">
        <f t="shared" si="1"/>
        <v>1</v>
      </c>
      <c r="J32" s="104"/>
      <c r="K32" s="105"/>
      <c r="L32" s="105"/>
      <c r="M32" s="90"/>
      <c r="AF32" s="106"/>
      <c r="AG32" s="106"/>
    </row>
    <row r="33" spans="1:33" ht="16.5" customHeight="1" x14ac:dyDescent="0.25">
      <c r="A33" s="103">
        <v>33</v>
      </c>
      <c r="B33" s="113" t="s">
        <v>6304</v>
      </c>
      <c r="C33" s="114">
        <v>53982</v>
      </c>
      <c r="D33" s="115" t="s">
        <v>6305</v>
      </c>
      <c r="E33" s="113" t="s">
        <v>175</v>
      </c>
      <c r="F33" s="111" t="s">
        <v>232</v>
      </c>
      <c r="G33" s="116">
        <f t="shared" si="0"/>
        <v>2</v>
      </c>
      <c r="H33" s="37" t="s">
        <v>220</v>
      </c>
      <c r="I33" s="104">
        <f t="shared" si="1"/>
        <v>1</v>
      </c>
      <c r="J33" s="104"/>
      <c r="K33" s="105"/>
      <c r="L33" s="105"/>
      <c r="M33" s="90"/>
      <c r="AF33" s="106"/>
      <c r="AG33" s="106"/>
    </row>
    <row r="34" spans="1:33" ht="16.5" customHeight="1" x14ac:dyDescent="0.25">
      <c r="A34" s="103">
        <v>34</v>
      </c>
      <c r="B34" s="113" t="s">
        <v>6308</v>
      </c>
      <c r="C34" s="114">
        <v>94791</v>
      </c>
      <c r="D34" s="115" t="s">
        <v>6309</v>
      </c>
      <c r="E34" s="113" t="s">
        <v>311</v>
      </c>
      <c r="F34" s="111" t="s">
        <v>232</v>
      </c>
      <c r="G34" s="116">
        <f t="shared" si="0"/>
        <v>2</v>
      </c>
      <c r="H34" s="37" t="s">
        <v>220</v>
      </c>
      <c r="I34" s="104">
        <f t="shared" si="1"/>
        <v>1</v>
      </c>
      <c r="J34" s="104"/>
      <c r="K34" s="105"/>
      <c r="L34" s="105"/>
      <c r="M34" s="90"/>
      <c r="AF34" s="106"/>
      <c r="AG34" s="106"/>
    </row>
    <row r="35" spans="1:33" ht="16.5" customHeight="1" x14ac:dyDescent="0.25">
      <c r="A35" s="103">
        <v>35</v>
      </c>
      <c r="B35" s="113" t="s">
        <v>6313</v>
      </c>
      <c r="C35" s="114">
        <v>28986</v>
      </c>
      <c r="D35" s="115" t="s">
        <v>6314</v>
      </c>
      <c r="E35" s="113" t="s">
        <v>164</v>
      </c>
      <c r="F35" s="111" t="s">
        <v>231</v>
      </c>
      <c r="G35" s="116">
        <f t="shared" si="0"/>
        <v>1</v>
      </c>
      <c r="H35" s="37" t="s">
        <v>220</v>
      </c>
      <c r="I35" s="104">
        <f t="shared" si="1"/>
        <v>1</v>
      </c>
      <c r="J35" s="104"/>
      <c r="K35" s="105"/>
      <c r="L35" s="105"/>
      <c r="M35" s="90"/>
      <c r="AF35" s="106"/>
      <c r="AG35" s="106"/>
    </row>
    <row r="36" spans="1:33" ht="16.5" customHeight="1" x14ac:dyDescent="0.25">
      <c r="A36" s="103">
        <v>36</v>
      </c>
      <c r="B36" s="113" t="s">
        <v>6205</v>
      </c>
      <c r="C36" s="114">
        <v>57065</v>
      </c>
      <c r="D36" s="115" t="s">
        <v>6206</v>
      </c>
      <c r="E36" s="113" t="s">
        <v>174</v>
      </c>
      <c r="F36" s="111" t="s">
        <v>231</v>
      </c>
      <c r="G36" s="116">
        <f t="shared" si="0"/>
        <v>1</v>
      </c>
      <c r="H36" s="37" t="s">
        <v>6</v>
      </c>
      <c r="I36" s="104">
        <f t="shared" si="1"/>
        <v>2</v>
      </c>
      <c r="J36" s="104"/>
      <c r="K36" s="105"/>
      <c r="L36" s="105"/>
      <c r="M36" s="90"/>
      <c r="AF36" s="106"/>
      <c r="AG36" s="106"/>
    </row>
    <row r="37" spans="1:33" ht="16.5" customHeight="1" x14ac:dyDescent="0.25">
      <c r="A37" s="103">
        <v>37</v>
      </c>
      <c r="B37" s="113" t="s">
        <v>6207</v>
      </c>
      <c r="C37" s="114"/>
      <c r="D37" s="115" t="s">
        <v>6208</v>
      </c>
      <c r="E37" s="113" t="s">
        <v>1892</v>
      </c>
      <c r="F37" s="111" t="s">
        <v>232</v>
      </c>
      <c r="G37" s="116">
        <f t="shared" si="0"/>
        <v>2</v>
      </c>
      <c r="H37" s="37" t="s">
        <v>6</v>
      </c>
      <c r="I37" s="104">
        <f t="shared" si="1"/>
        <v>2</v>
      </c>
      <c r="J37" s="104"/>
      <c r="K37" s="105"/>
      <c r="L37" s="105"/>
      <c r="M37" s="90"/>
      <c r="AF37" s="106"/>
      <c r="AG37" s="106"/>
    </row>
    <row r="38" spans="1:33" ht="16.5" customHeight="1" x14ac:dyDescent="0.25">
      <c r="A38" s="103">
        <v>38</v>
      </c>
      <c r="B38" s="113" t="s">
        <v>6216</v>
      </c>
      <c r="C38" s="114">
        <v>95446</v>
      </c>
      <c r="D38" s="115" t="s">
        <v>5841</v>
      </c>
      <c r="E38" s="113" t="s">
        <v>4929</v>
      </c>
      <c r="F38" s="111" t="s">
        <v>231</v>
      </c>
      <c r="G38" s="116">
        <f t="shared" si="0"/>
        <v>1</v>
      </c>
      <c r="H38" s="37" t="s">
        <v>6</v>
      </c>
      <c r="I38" s="104">
        <f t="shared" si="1"/>
        <v>2</v>
      </c>
      <c r="J38" s="104"/>
      <c r="K38" s="105"/>
      <c r="L38" s="105"/>
      <c r="M38" s="90"/>
      <c r="AF38" s="106"/>
      <c r="AG38" s="106"/>
    </row>
    <row r="39" spans="1:33" ht="16.5" customHeight="1" x14ac:dyDescent="0.25">
      <c r="A39" s="103">
        <v>39</v>
      </c>
      <c r="B39" s="113" t="s">
        <v>6222</v>
      </c>
      <c r="C39" s="114">
        <v>94774</v>
      </c>
      <c r="D39" s="115" t="s">
        <v>4981</v>
      </c>
      <c r="E39" s="113" t="s">
        <v>405</v>
      </c>
      <c r="F39" s="111" t="s">
        <v>231</v>
      </c>
      <c r="G39" s="116">
        <f t="shared" si="0"/>
        <v>1</v>
      </c>
      <c r="H39" s="37" t="s">
        <v>6</v>
      </c>
      <c r="I39" s="104">
        <f t="shared" si="1"/>
        <v>2</v>
      </c>
      <c r="J39" s="104"/>
      <c r="K39" s="105"/>
      <c r="L39" s="105"/>
      <c r="M39" s="90"/>
      <c r="AF39" s="106"/>
      <c r="AG39" s="106"/>
    </row>
    <row r="40" spans="1:33" ht="16.5" customHeight="1" x14ac:dyDescent="0.25">
      <c r="A40" s="103">
        <v>40</v>
      </c>
      <c r="B40" s="113" t="s">
        <v>6240</v>
      </c>
      <c r="C40" s="114">
        <v>51740</v>
      </c>
      <c r="D40" s="115" t="s">
        <v>6241</v>
      </c>
      <c r="E40" s="113" t="s">
        <v>174</v>
      </c>
      <c r="F40" s="111" t="s">
        <v>231</v>
      </c>
      <c r="G40" s="116">
        <f t="shared" si="0"/>
        <v>1</v>
      </c>
      <c r="H40" s="37" t="s">
        <v>6</v>
      </c>
      <c r="I40" s="104">
        <f t="shared" si="1"/>
        <v>2</v>
      </c>
      <c r="J40" s="104"/>
      <c r="K40" s="105"/>
      <c r="L40" s="105"/>
      <c r="M40" s="90"/>
      <c r="AF40" s="106"/>
      <c r="AG40" s="106"/>
    </row>
    <row r="41" spans="1:33" ht="16.5" customHeight="1" x14ac:dyDescent="0.25">
      <c r="A41" s="103">
        <v>43</v>
      </c>
      <c r="B41" s="113" t="s">
        <v>6242</v>
      </c>
      <c r="C41" s="114">
        <v>51721</v>
      </c>
      <c r="D41" s="115" t="s">
        <v>6243</v>
      </c>
      <c r="E41" s="113" t="s">
        <v>6244</v>
      </c>
      <c r="F41" s="111" t="s">
        <v>232</v>
      </c>
      <c r="G41" s="116">
        <f t="shared" si="0"/>
        <v>2</v>
      </c>
      <c r="H41" s="37" t="s">
        <v>6</v>
      </c>
      <c r="I41" s="104">
        <f t="shared" si="1"/>
        <v>2</v>
      </c>
      <c r="J41" s="104"/>
      <c r="K41" s="105"/>
      <c r="L41" s="105"/>
      <c r="M41" s="90"/>
      <c r="AF41" s="106"/>
      <c r="AG41" s="106"/>
    </row>
    <row r="42" spans="1:33" ht="16.5" customHeight="1" x14ac:dyDescent="0.25">
      <c r="A42" s="103">
        <v>44</v>
      </c>
      <c r="B42" s="113" t="s">
        <v>6261</v>
      </c>
      <c r="C42" s="114">
        <v>94780</v>
      </c>
      <c r="D42" s="115" t="s">
        <v>6262</v>
      </c>
      <c r="E42" s="113" t="s">
        <v>175</v>
      </c>
      <c r="F42" s="111" t="s">
        <v>232</v>
      </c>
      <c r="G42" s="116">
        <f t="shared" si="0"/>
        <v>2</v>
      </c>
      <c r="H42" s="37" t="s">
        <v>6</v>
      </c>
      <c r="I42" s="104">
        <f t="shared" si="1"/>
        <v>2</v>
      </c>
      <c r="J42" s="104"/>
      <c r="K42" s="105"/>
      <c r="L42" s="105"/>
      <c r="M42" s="90"/>
      <c r="AF42" s="106"/>
      <c r="AG42" s="106"/>
    </row>
    <row r="43" spans="1:33" ht="16.5" customHeight="1" x14ac:dyDescent="0.25">
      <c r="A43" s="103">
        <v>45</v>
      </c>
      <c r="B43" s="113" t="s">
        <v>6263</v>
      </c>
      <c r="C43" s="114">
        <v>94781</v>
      </c>
      <c r="D43" s="115" t="s">
        <v>6264</v>
      </c>
      <c r="E43" s="113" t="s">
        <v>6265</v>
      </c>
      <c r="F43" s="111" t="s">
        <v>231</v>
      </c>
      <c r="G43" s="116">
        <f t="shared" si="0"/>
        <v>1</v>
      </c>
      <c r="H43" s="37" t="s">
        <v>6</v>
      </c>
      <c r="I43" s="104">
        <f t="shared" si="1"/>
        <v>2</v>
      </c>
      <c r="J43" s="104"/>
      <c r="K43" s="105"/>
      <c r="L43" s="105"/>
      <c r="M43" s="90"/>
      <c r="AF43" s="106"/>
      <c r="AG43" s="106"/>
    </row>
    <row r="44" spans="1:33" ht="16.5" customHeight="1" x14ac:dyDescent="0.25">
      <c r="A44" s="103">
        <v>46</v>
      </c>
      <c r="B44" s="113" t="s">
        <v>6283</v>
      </c>
      <c r="C44" s="114">
        <v>94787</v>
      </c>
      <c r="D44" s="115" t="s">
        <v>6284</v>
      </c>
      <c r="E44" s="113" t="s">
        <v>6285</v>
      </c>
      <c r="F44" s="111" t="s">
        <v>231</v>
      </c>
      <c r="G44" s="116">
        <f t="shared" si="0"/>
        <v>1</v>
      </c>
      <c r="H44" s="37" t="s">
        <v>6</v>
      </c>
      <c r="I44" s="104">
        <f t="shared" si="1"/>
        <v>2</v>
      </c>
      <c r="J44" s="104"/>
      <c r="K44" s="105"/>
      <c r="L44" s="105"/>
      <c r="M44" s="90"/>
      <c r="AF44" s="106"/>
      <c r="AG44" s="106"/>
    </row>
    <row r="45" spans="1:33" ht="16.5" customHeight="1" x14ac:dyDescent="0.25">
      <c r="A45" s="103">
        <v>47</v>
      </c>
      <c r="B45" s="113" t="s">
        <v>6288</v>
      </c>
      <c r="C45" s="114">
        <v>51058</v>
      </c>
      <c r="D45" s="115" t="s">
        <v>6289</v>
      </c>
      <c r="E45" s="113" t="s">
        <v>66</v>
      </c>
      <c r="F45" s="111" t="s">
        <v>232</v>
      </c>
      <c r="G45" s="116">
        <f t="shared" si="0"/>
        <v>2</v>
      </c>
      <c r="H45" s="37" t="s">
        <v>6</v>
      </c>
      <c r="I45" s="104">
        <f t="shared" si="1"/>
        <v>2</v>
      </c>
      <c r="J45" s="104"/>
      <c r="K45" s="105"/>
      <c r="L45" s="105"/>
      <c r="M45" s="90"/>
      <c r="AF45" s="106"/>
      <c r="AG45" s="106"/>
    </row>
    <row r="46" spans="1:33" ht="16.5" customHeight="1" x14ac:dyDescent="0.25">
      <c r="A46" s="103">
        <v>48</v>
      </c>
      <c r="B46" s="113" t="s">
        <v>6295</v>
      </c>
      <c r="C46" s="114">
        <v>97984</v>
      </c>
      <c r="D46" s="115" t="s">
        <v>6296</v>
      </c>
      <c r="E46" s="113" t="s">
        <v>6297</v>
      </c>
      <c r="F46" s="111" t="s">
        <v>231</v>
      </c>
      <c r="G46" s="116">
        <f t="shared" si="0"/>
        <v>1</v>
      </c>
      <c r="H46" s="37" t="s">
        <v>6</v>
      </c>
      <c r="I46" s="104">
        <f t="shared" si="1"/>
        <v>2</v>
      </c>
      <c r="J46" s="104"/>
      <c r="K46" s="105"/>
      <c r="L46" s="105"/>
      <c r="M46" s="90"/>
      <c r="AF46" s="106"/>
      <c r="AG46" s="106"/>
    </row>
    <row r="47" spans="1:33" ht="16.5" customHeight="1" x14ac:dyDescent="0.25">
      <c r="A47" s="103">
        <v>49</v>
      </c>
      <c r="B47" s="113" t="s">
        <v>6301</v>
      </c>
      <c r="C47" s="114">
        <v>95445</v>
      </c>
      <c r="D47" s="115" t="s">
        <v>6302</v>
      </c>
      <c r="E47" s="113" t="s">
        <v>6303</v>
      </c>
      <c r="F47" s="111" t="s">
        <v>231</v>
      </c>
      <c r="G47" s="116">
        <f t="shared" si="0"/>
        <v>1</v>
      </c>
      <c r="H47" s="37" t="s">
        <v>6</v>
      </c>
      <c r="I47" s="104">
        <f t="shared" si="1"/>
        <v>2</v>
      </c>
      <c r="J47" s="104"/>
      <c r="K47" s="105"/>
      <c r="L47" s="105"/>
      <c r="M47" s="90"/>
      <c r="AF47" s="106"/>
      <c r="AG47" s="106"/>
    </row>
    <row r="48" spans="1:33" ht="16.5" customHeight="1" x14ac:dyDescent="0.25">
      <c r="A48" s="103">
        <v>50</v>
      </c>
      <c r="B48" s="113" t="s">
        <v>6306</v>
      </c>
      <c r="C48" s="114">
        <v>94790</v>
      </c>
      <c r="D48" s="115" t="s">
        <v>6307</v>
      </c>
      <c r="E48" s="113" t="s">
        <v>4992</v>
      </c>
      <c r="F48" s="111" t="s">
        <v>231</v>
      </c>
      <c r="G48" s="116">
        <f t="shared" si="0"/>
        <v>1</v>
      </c>
      <c r="H48" s="37" t="s">
        <v>6</v>
      </c>
      <c r="I48" s="104">
        <f t="shared" si="1"/>
        <v>2</v>
      </c>
      <c r="J48" s="104"/>
      <c r="K48" s="105"/>
      <c r="L48" s="105"/>
      <c r="M48" s="90"/>
      <c r="AF48" s="106"/>
      <c r="AG48" s="106"/>
    </row>
    <row r="49" spans="1:33" ht="16.5" customHeight="1" x14ac:dyDescent="0.25">
      <c r="A49" s="103">
        <v>51</v>
      </c>
      <c r="B49" s="113" t="s">
        <v>6310</v>
      </c>
      <c r="C49" s="114">
        <v>95450</v>
      </c>
      <c r="D49" s="115" t="s">
        <v>6311</v>
      </c>
      <c r="E49" s="113" t="s">
        <v>6312</v>
      </c>
      <c r="F49" s="111" t="s">
        <v>231</v>
      </c>
      <c r="G49" s="116">
        <f t="shared" si="0"/>
        <v>1</v>
      </c>
      <c r="H49" s="37" t="s">
        <v>6</v>
      </c>
      <c r="I49" s="104">
        <f t="shared" si="1"/>
        <v>2</v>
      </c>
      <c r="J49" s="104"/>
      <c r="K49" s="105"/>
      <c r="L49" s="105"/>
      <c r="M49" s="90"/>
      <c r="AF49" s="106"/>
      <c r="AG49" s="106"/>
    </row>
    <row r="50" spans="1:33" ht="16.5" customHeight="1" x14ac:dyDescent="0.25">
      <c r="A50" s="103">
        <v>52</v>
      </c>
      <c r="B50" s="113" t="s">
        <v>6315</v>
      </c>
      <c r="C50" s="114">
        <v>51878</v>
      </c>
      <c r="D50" s="115" t="s">
        <v>6316</v>
      </c>
      <c r="E50" s="113" t="s">
        <v>6317</v>
      </c>
      <c r="F50" s="111" t="s">
        <v>231</v>
      </c>
      <c r="G50" s="116">
        <f t="shared" si="0"/>
        <v>1</v>
      </c>
      <c r="H50" s="37" t="s">
        <v>6</v>
      </c>
      <c r="I50" s="104">
        <f t="shared" si="1"/>
        <v>2</v>
      </c>
      <c r="J50" s="104"/>
      <c r="K50" s="105"/>
      <c r="L50" s="105"/>
      <c r="M50" s="90"/>
      <c r="AF50" s="106"/>
      <c r="AG50" s="106"/>
    </row>
    <row r="51" spans="1:33" ht="16.5" customHeight="1" x14ac:dyDescent="0.25">
      <c r="A51" s="103">
        <v>53</v>
      </c>
      <c r="B51" s="113" t="s">
        <v>6318</v>
      </c>
      <c r="C51" s="114">
        <v>97174</v>
      </c>
      <c r="D51" s="115" t="s">
        <v>6319</v>
      </c>
      <c r="E51" s="113" t="s">
        <v>6320</v>
      </c>
      <c r="F51" s="111" t="s">
        <v>232</v>
      </c>
      <c r="G51" s="116">
        <f t="shared" si="0"/>
        <v>2</v>
      </c>
      <c r="H51" s="37" t="s">
        <v>6</v>
      </c>
      <c r="I51" s="104">
        <f t="shared" si="1"/>
        <v>2</v>
      </c>
      <c r="J51" s="104"/>
      <c r="K51" s="105"/>
      <c r="L51" s="105"/>
      <c r="M51" s="90"/>
      <c r="AF51" s="106"/>
      <c r="AG51" s="106"/>
    </row>
  </sheetData>
  <sortState ref="B5:H51">
    <sortCondition ref="H5:H51"/>
  </sortState>
  <mergeCells count="11">
    <mergeCell ref="L3:L4"/>
    <mergeCell ref="AF3:AF4"/>
    <mergeCell ref="AG3:AG4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5:H35 H37:H51">
    <cfRule type="cellIs" dxfId="241" priority="49" stopIfTrue="1" operator="equal">
      <formula>"Dropped"</formula>
    </cfRule>
    <cfRule type="cellIs" dxfId="240" priority="50" stopIfTrue="1" operator="equal">
      <formula>"Left"</formula>
    </cfRule>
    <cfRule type="cellIs" dxfId="239" priority="51" stopIfTrue="1" operator="equal">
      <formula>"Incomplete"</formula>
    </cfRule>
    <cfRule type="cellIs" dxfId="238" priority="52" stopIfTrue="1" operator="equal">
      <formula>"Complete"</formula>
    </cfRule>
  </conditionalFormatting>
  <conditionalFormatting sqref="H5:H51">
    <cfRule type="cellIs" dxfId="237" priority="43" stopIfTrue="1" operator="equal">
      <formula>"Dropped"</formula>
    </cfRule>
    <cfRule type="cellIs" dxfId="236" priority="44" stopIfTrue="1" operator="equal">
      <formula>"Left"</formula>
    </cfRule>
    <cfRule type="cellIs" dxfId="235" priority="45" stopIfTrue="1" operator="equal">
      <formula>"Incomplete"</formula>
    </cfRule>
    <cfRule type="cellIs" dxfId="234" priority="46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31"/>
  <sheetViews>
    <sheetView showGridLines="0" topLeftCell="A16" zoomScaleNormal="100" workbookViewId="0">
      <selection activeCell="C26" sqref="C26"/>
    </sheetView>
  </sheetViews>
  <sheetFormatPr defaultRowHeight="12.75" x14ac:dyDescent="0.2"/>
  <cols>
    <col min="1" max="1" width="7.28515625" style="110" customWidth="1"/>
    <col min="2" max="2" width="13.28515625" style="95" bestFit="1" customWidth="1"/>
    <col min="3" max="3" width="9.42578125" style="95" bestFit="1" customWidth="1"/>
    <col min="4" max="4" width="37.42578125" style="99" customWidth="1"/>
    <col min="5" max="5" width="30.28515625" style="95" hidden="1" customWidth="1"/>
    <col min="6" max="6" width="6.85546875" style="95" hidden="1" customWidth="1"/>
    <col min="7" max="7" width="2.28515625" style="95" hidden="1" customWidth="1"/>
    <col min="8" max="8" width="11" style="95" bestFit="1" customWidth="1"/>
    <col min="9" max="9" width="2.28515625" style="95" hidden="1" customWidth="1"/>
    <col min="10" max="10" width="7.42578125" style="95" hidden="1" customWidth="1"/>
    <col min="11" max="11" width="14" style="95" hidden="1" customWidth="1"/>
    <col min="12" max="12" width="18.5703125" style="95" customWidth="1"/>
    <col min="13" max="13" width="11" style="95" hidden="1" customWidth="1"/>
    <col min="14" max="31" width="9.140625" style="95" customWidth="1"/>
    <col min="32" max="32" width="3" style="95" customWidth="1"/>
    <col min="33" max="33" width="3.140625" style="95" customWidth="1"/>
    <col min="34" max="16384" width="9.140625" style="95"/>
  </cols>
  <sheetData>
    <row r="1" spans="1:33" ht="32.25" customHeight="1" x14ac:dyDescent="0.45">
      <c r="A1" s="245" t="s">
        <v>295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33" ht="38.25" customHeight="1" thickBot="1" x14ac:dyDescent="0.55000000000000004">
      <c r="A2" s="252" t="s">
        <v>35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33" s="99" customFormat="1" ht="12.75" customHeight="1" x14ac:dyDescent="0.2">
      <c r="A3" s="246" t="s">
        <v>221</v>
      </c>
      <c r="B3" s="248" t="s">
        <v>222</v>
      </c>
      <c r="C3" s="248" t="s">
        <v>238</v>
      </c>
      <c r="D3" s="248" t="s">
        <v>223</v>
      </c>
      <c r="E3" s="248" t="s">
        <v>224</v>
      </c>
      <c r="F3" s="96" t="s">
        <v>291</v>
      </c>
      <c r="G3" s="96"/>
      <c r="H3" s="248" t="s">
        <v>41</v>
      </c>
      <c r="I3" s="97"/>
      <c r="J3" s="98" t="s">
        <v>227</v>
      </c>
      <c r="K3" s="98"/>
      <c r="L3" s="250" t="s">
        <v>228</v>
      </c>
      <c r="AF3" s="243" t="s">
        <v>292</v>
      </c>
      <c r="AG3" s="243" t="s">
        <v>293</v>
      </c>
    </row>
    <row r="4" spans="1:33" s="99" customFormat="1" ht="12.75" customHeight="1" thickBot="1" x14ac:dyDescent="0.25">
      <c r="A4" s="247"/>
      <c r="B4" s="249"/>
      <c r="C4" s="249"/>
      <c r="D4" s="249"/>
      <c r="E4" s="249"/>
      <c r="F4" s="100" t="s">
        <v>229</v>
      </c>
      <c r="G4" s="100"/>
      <c r="H4" s="249"/>
      <c r="I4" s="101"/>
      <c r="J4" s="102" t="s">
        <v>230</v>
      </c>
      <c r="K4" s="102"/>
      <c r="L4" s="251"/>
      <c r="AF4" s="244"/>
      <c r="AG4" s="244"/>
    </row>
    <row r="5" spans="1:33" ht="16.5" customHeight="1" x14ac:dyDescent="0.25">
      <c r="A5" s="103">
        <v>1</v>
      </c>
      <c r="B5" s="113" t="s">
        <v>6138</v>
      </c>
      <c r="C5" s="114">
        <v>70457</v>
      </c>
      <c r="D5" s="115" t="s">
        <v>4980</v>
      </c>
      <c r="E5" s="113" t="s">
        <v>147</v>
      </c>
      <c r="F5" s="111" t="s">
        <v>232</v>
      </c>
      <c r="G5" s="116">
        <f t="shared" ref="G5:G31" si="0">+IF(F5="M",1,IF(F5="f",2,IF(F5="Civ",3,"Error")))</f>
        <v>2</v>
      </c>
      <c r="H5" s="37" t="s">
        <v>220</v>
      </c>
      <c r="I5" s="104">
        <f t="shared" ref="I5:I31" si="1">+IF(H5="Studying",5,IF(H5="Complete",1,IF(H5="Incomplete",2,IF(H5="Left",3,IF(H5="Dropped",4,"Error")))))</f>
        <v>1</v>
      </c>
      <c r="J5" s="104"/>
      <c r="K5" s="105"/>
      <c r="L5" s="105"/>
      <c r="M5" s="90" t="s">
        <v>6137</v>
      </c>
      <c r="AF5" s="106"/>
      <c r="AG5" s="106"/>
    </row>
    <row r="6" spans="1:33" ht="16.5" customHeight="1" x14ac:dyDescent="0.25">
      <c r="A6" s="103">
        <v>2</v>
      </c>
      <c r="B6" s="113" t="s">
        <v>6151</v>
      </c>
      <c r="C6" s="114">
        <v>51280</v>
      </c>
      <c r="D6" s="115" t="s">
        <v>6152</v>
      </c>
      <c r="E6" s="113" t="s">
        <v>5352</v>
      </c>
      <c r="F6" s="111" t="s">
        <v>232</v>
      </c>
      <c r="G6" s="116">
        <f t="shared" si="0"/>
        <v>2</v>
      </c>
      <c r="H6" s="37" t="s">
        <v>220</v>
      </c>
      <c r="I6" s="104">
        <f t="shared" si="1"/>
        <v>1</v>
      </c>
      <c r="J6" s="104"/>
      <c r="K6" s="105"/>
      <c r="L6" s="105"/>
      <c r="M6" s="90" t="s">
        <v>6139</v>
      </c>
      <c r="AF6" s="106"/>
      <c r="AG6" s="106"/>
    </row>
    <row r="7" spans="1:33" ht="16.5" customHeight="1" x14ac:dyDescent="0.25">
      <c r="A7" s="103">
        <v>3</v>
      </c>
      <c r="B7" s="113" t="s">
        <v>6154</v>
      </c>
      <c r="C7" s="114">
        <v>98690</v>
      </c>
      <c r="D7" s="115" t="s">
        <v>6155</v>
      </c>
      <c r="E7" s="113" t="s">
        <v>6156</v>
      </c>
      <c r="F7" s="111" t="s">
        <v>231</v>
      </c>
      <c r="G7" s="116">
        <f t="shared" si="0"/>
        <v>1</v>
      </c>
      <c r="H7" s="37" t="s">
        <v>220</v>
      </c>
      <c r="I7" s="104">
        <f t="shared" si="1"/>
        <v>1</v>
      </c>
      <c r="J7" s="104"/>
      <c r="K7" s="105"/>
      <c r="L7" s="105"/>
      <c r="M7" s="90" t="s">
        <v>6143</v>
      </c>
      <c r="AF7" s="106"/>
      <c r="AG7" s="106"/>
    </row>
    <row r="8" spans="1:33" ht="16.5" customHeight="1" x14ac:dyDescent="0.25">
      <c r="A8" s="103">
        <v>4</v>
      </c>
      <c r="B8" s="113" t="s">
        <v>6160</v>
      </c>
      <c r="C8" s="114">
        <v>39255</v>
      </c>
      <c r="D8" s="115" t="s">
        <v>46</v>
      </c>
      <c r="E8" s="113" t="s">
        <v>157</v>
      </c>
      <c r="F8" s="111" t="s">
        <v>231</v>
      </c>
      <c r="G8" s="116">
        <f t="shared" si="0"/>
        <v>1</v>
      </c>
      <c r="H8" s="37" t="s">
        <v>220</v>
      </c>
      <c r="I8" s="104">
        <f t="shared" si="1"/>
        <v>1</v>
      </c>
      <c r="J8" s="104"/>
      <c r="K8" s="105"/>
      <c r="L8" s="105"/>
      <c r="M8" s="90" t="s">
        <v>6146</v>
      </c>
      <c r="AF8" s="106"/>
      <c r="AG8" s="106"/>
    </row>
    <row r="9" spans="1:33" ht="16.5" customHeight="1" x14ac:dyDescent="0.25">
      <c r="A9" s="103">
        <v>5</v>
      </c>
      <c r="B9" s="113" t="s">
        <v>6162</v>
      </c>
      <c r="C9" s="114">
        <v>98691</v>
      </c>
      <c r="D9" s="115" t="s">
        <v>239</v>
      </c>
      <c r="E9" s="113" t="s">
        <v>6163</v>
      </c>
      <c r="F9" s="111" t="s">
        <v>231</v>
      </c>
      <c r="G9" s="116">
        <f t="shared" si="0"/>
        <v>1</v>
      </c>
      <c r="H9" s="37" t="s">
        <v>220</v>
      </c>
      <c r="I9" s="104">
        <f t="shared" si="1"/>
        <v>1</v>
      </c>
      <c r="J9" s="104"/>
      <c r="K9" s="105"/>
      <c r="L9" s="105"/>
      <c r="M9" s="90" t="s">
        <v>6150</v>
      </c>
      <c r="AF9" s="106"/>
      <c r="AG9" s="106"/>
    </row>
    <row r="10" spans="1:33" ht="16.5" customHeight="1" x14ac:dyDescent="0.25">
      <c r="A10" s="103">
        <v>6</v>
      </c>
      <c r="B10" s="113" t="s">
        <v>6165</v>
      </c>
      <c r="C10" s="114">
        <v>98692</v>
      </c>
      <c r="D10" s="115" t="s">
        <v>89</v>
      </c>
      <c r="E10" s="113" t="s">
        <v>278</v>
      </c>
      <c r="F10" s="111" t="s">
        <v>231</v>
      </c>
      <c r="G10" s="116">
        <f t="shared" si="0"/>
        <v>1</v>
      </c>
      <c r="H10" s="37" t="s">
        <v>220</v>
      </c>
      <c r="I10" s="104">
        <f t="shared" si="1"/>
        <v>1</v>
      </c>
      <c r="J10" s="104"/>
      <c r="K10" s="105"/>
      <c r="L10" s="105"/>
      <c r="M10" s="90" t="s">
        <v>6153</v>
      </c>
      <c r="AF10" s="106"/>
      <c r="AG10" s="106"/>
    </row>
    <row r="11" spans="1:33" ht="16.5" customHeight="1" x14ac:dyDescent="0.25">
      <c r="A11" s="103">
        <v>7</v>
      </c>
      <c r="B11" s="113" t="s">
        <v>6167</v>
      </c>
      <c r="C11" s="114">
        <v>98693</v>
      </c>
      <c r="D11" s="115" t="s">
        <v>6168</v>
      </c>
      <c r="E11" s="113" t="s">
        <v>172</v>
      </c>
      <c r="F11" s="111" t="s">
        <v>231</v>
      </c>
      <c r="G11" s="116">
        <f t="shared" si="0"/>
        <v>1</v>
      </c>
      <c r="H11" s="37" t="s">
        <v>220</v>
      </c>
      <c r="I11" s="104">
        <f t="shared" si="1"/>
        <v>1</v>
      </c>
      <c r="J11" s="104"/>
      <c r="K11" s="105"/>
      <c r="L11" s="105"/>
      <c r="M11" s="90" t="s">
        <v>6157</v>
      </c>
      <c r="AF11" s="106"/>
      <c r="AG11" s="106"/>
    </row>
    <row r="12" spans="1:33" ht="16.5" customHeight="1" x14ac:dyDescent="0.25">
      <c r="A12" s="103">
        <v>8</v>
      </c>
      <c r="B12" s="113" t="s">
        <v>6170</v>
      </c>
      <c r="C12" s="114">
        <v>98694</v>
      </c>
      <c r="D12" s="115" t="s">
        <v>1904</v>
      </c>
      <c r="E12" s="113" t="s">
        <v>5004</v>
      </c>
      <c r="F12" s="111" t="s">
        <v>231</v>
      </c>
      <c r="G12" s="116">
        <f t="shared" si="0"/>
        <v>1</v>
      </c>
      <c r="H12" s="37" t="s">
        <v>220</v>
      </c>
      <c r="I12" s="104">
        <f t="shared" si="1"/>
        <v>1</v>
      </c>
      <c r="J12" s="104"/>
      <c r="K12" s="105"/>
      <c r="L12" s="105"/>
      <c r="M12" s="90" t="s">
        <v>6159</v>
      </c>
      <c r="AF12" s="106"/>
      <c r="AG12" s="106"/>
    </row>
    <row r="13" spans="1:33" ht="16.5" customHeight="1" x14ac:dyDescent="0.25">
      <c r="A13" s="103">
        <v>9</v>
      </c>
      <c r="B13" s="113" t="s">
        <v>6183</v>
      </c>
      <c r="C13" s="114">
        <v>98698</v>
      </c>
      <c r="D13" s="115" t="s">
        <v>6184</v>
      </c>
      <c r="E13" s="113" t="s">
        <v>6185</v>
      </c>
      <c r="F13" s="111" t="s">
        <v>231</v>
      </c>
      <c r="G13" s="116">
        <f t="shared" si="0"/>
        <v>1</v>
      </c>
      <c r="H13" s="37" t="s">
        <v>220</v>
      </c>
      <c r="I13" s="104">
        <f t="shared" si="1"/>
        <v>1</v>
      </c>
      <c r="J13" s="104"/>
      <c r="K13" s="105"/>
      <c r="L13" s="105"/>
      <c r="M13" s="90" t="s">
        <v>6161</v>
      </c>
      <c r="AF13" s="106"/>
      <c r="AG13" s="106"/>
    </row>
    <row r="14" spans="1:33" ht="16.5" customHeight="1" x14ac:dyDescent="0.25">
      <c r="A14" s="103">
        <v>10</v>
      </c>
      <c r="B14" s="113" t="s">
        <v>6186</v>
      </c>
      <c r="C14" s="114">
        <v>78618</v>
      </c>
      <c r="D14" s="115" t="s">
        <v>6187</v>
      </c>
      <c r="E14" s="113" t="s">
        <v>6188</v>
      </c>
      <c r="F14" s="111" t="s">
        <v>231</v>
      </c>
      <c r="G14" s="116">
        <f t="shared" si="0"/>
        <v>1</v>
      </c>
      <c r="H14" s="37" t="s">
        <v>220</v>
      </c>
      <c r="I14" s="104">
        <f t="shared" si="1"/>
        <v>1</v>
      </c>
      <c r="J14" s="104"/>
      <c r="K14" s="105"/>
      <c r="L14" s="105"/>
      <c r="M14" s="90" t="s">
        <v>6164</v>
      </c>
      <c r="AF14" s="106"/>
      <c r="AG14" s="106"/>
    </row>
    <row r="15" spans="1:33" ht="16.5" customHeight="1" x14ac:dyDescent="0.25">
      <c r="A15" s="103">
        <v>11</v>
      </c>
      <c r="B15" s="113" t="s">
        <v>6192</v>
      </c>
      <c r="C15" s="114">
        <v>98699</v>
      </c>
      <c r="D15" s="115" t="s">
        <v>6193</v>
      </c>
      <c r="E15" s="113" t="s">
        <v>6194</v>
      </c>
      <c r="F15" s="111" t="s">
        <v>231</v>
      </c>
      <c r="G15" s="116">
        <f t="shared" si="0"/>
        <v>1</v>
      </c>
      <c r="H15" s="37" t="s">
        <v>220</v>
      </c>
      <c r="I15" s="104">
        <f t="shared" si="1"/>
        <v>1</v>
      </c>
      <c r="J15" s="104"/>
      <c r="K15" s="105"/>
      <c r="L15" s="105"/>
      <c r="M15" s="90" t="s">
        <v>6166</v>
      </c>
      <c r="AF15" s="106"/>
      <c r="AG15" s="106"/>
    </row>
    <row r="16" spans="1:33" ht="16.5" customHeight="1" x14ac:dyDescent="0.25">
      <c r="A16" s="103">
        <v>12</v>
      </c>
      <c r="B16" s="113" t="s">
        <v>6200</v>
      </c>
      <c r="C16" s="114">
        <v>98930</v>
      </c>
      <c r="D16" s="115" t="s">
        <v>6201</v>
      </c>
      <c r="E16" s="113" t="s">
        <v>62</v>
      </c>
      <c r="F16" s="111" t="s">
        <v>231</v>
      </c>
      <c r="G16" s="116">
        <f t="shared" si="0"/>
        <v>1</v>
      </c>
      <c r="H16" s="37" t="s">
        <v>220</v>
      </c>
      <c r="I16" s="104">
        <f t="shared" si="1"/>
        <v>1</v>
      </c>
      <c r="J16" s="104"/>
      <c r="K16" s="105"/>
      <c r="L16" s="105"/>
      <c r="M16" s="90" t="s">
        <v>6169</v>
      </c>
      <c r="AF16" s="106"/>
      <c r="AG16" s="106"/>
    </row>
    <row r="17" spans="1:33" ht="16.5" customHeight="1" x14ac:dyDescent="0.25">
      <c r="A17" s="103">
        <v>13</v>
      </c>
      <c r="B17" s="113" t="s">
        <v>6202</v>
      </c>
      <c r="C17" s="114">
        <v>99115</v>
      </c>
      <c r="D17" s="115" t="s">
        <v>54</v>
      </c>
      <c r="E17" s="113" t="s">
        <v>315</v>
      </c>
      <c r="F17" s="111" t="s">
        <v>231</v>
      </c>
      <c r="G17" s="116">
        <f t="shared" si="0"/>
        <v>1</v>
      </c>
      <c r="H17" s="37" t="s">
        <v>220</v>
      </c>
      <c r="I17" s="104">
        <f t="shared" si="1"/>
        <v>1</v>
      </c>
      <c r="J17" s="104"/>
      <c r="K17" s="105"/>
      <c r="L17" s="105"/>
      <c r="M17" s="90" t="s">
        <v>6171</v>
      </c>
      <c r="AF17" s="106"/>
      <c r="AG17" s="106"/>
    </row>
    <row r="18" spans="1:33" ht="16.5" customHeight="1" x14ac:dyDescent="0.25">
      <c r="A18" s="103">
        <v>14</v>
      </c>
      <c r="B18" s="113" t="s">
        <v>6203</v>
      </c>
      <c r="C18" s="114">
        <v>99113</v>
      </c>
      <c r="D18" s="115" t="s">
        <v>5676</v>
      </c>
      <c r="E18" s="113" t="s">
        <v>6204</v>
      </c>
      <c r="F18" s="111" t="s">
        <v>231</v>
      </c>
      <c r="G18" s="116">
        <f t="shared" si="0"/>
        <v>1</v>
      </c>
      <c r="H18" s="37" t="s">
        <v>220</v>
      </c>
      <c r="I18" s="104">
        <f t="shared" si="1"/>
        <v>1</v>
      </c>
      <c r="J18" s="104"/>
      <c r="K18" s="105"/>
      <c r="L18" s="105"/>
      <c r="M18" s="90"/>
      <c r="AF18" s="106"/>
      <c r="AG18" s="106"/>
    </row>
    <row r="19" spans="1:33" ht="16.5" customHeight="1" x14ac:dyDescent="0.25">
      <c r="A19" s="103">
        <v>17</v>
      </c>
      <c r="B19" s="113" t="s">
        <v>6134</v>
      </c>
      <c r="C19" s="114">
        <v>40901</v>
      </c>
      <c r="D19" s="115" t="s">
        <v>6135</v>
      </c>
      <c r="E19" s="113" t="s">
        <v>6136</v>
      </c>
      <c r="F19" s="111" t="s">
        <v>231</v>
      </c>
      <c r="G19" s="116">
        <f t="shared" si="0"/>
        <v>1</v>
      </c>
      <c r="H19" s="37" t="s">
        <v>6</v>
      </c>
      <c r="I19" s="104">
        <f t="shared" si="1"/>
        <v>2</v>
      </c>
      <c r="J19" s="104"/>
      <c r="K19" s="105"/>
      <c r="L19" s="105"/>
      <c r="M19" s="90"/>
      <c r="AF19" s="106"/>
      <c r="AG19" s="106"/>
    </row>
    <row r="20" spans="1:33" ht="16.5" customHeight="1" x14ac:dyDescent="0.25">
      <c r="A20" s="103">
        <v>18</v>
      </c>
      <c r="B20" s="113" t="s">
        <v>6140</v>
      </c>
      <c r="C20" s="114">
        <v>99127</v>
      </c>
      <c r="D20" s="115" t="s">
        <v>6141</v>
      </c>
      <c r="E20" s="113" t="s">
        <v>6142</v>
      </c>
      <c r="F20" s="111" t="s">
        <v>232</v>
      </c>
      <c r="G20" s="116">
        <f t="shared" si="0"/>
        <v>2</v>
      </c>
      <c r="H20" s="37" t="s">
        <v>6</v>
      </c>
      <c r="I20" s="104">
        <f t="shared" si="1"/>
        <v>2</v>
      </c>
      <c r="J20" s="104"/>
      <c r="K20" s="105"/>
      <c r="L20" s="105"/>
      <c r="M20" s="90"/>
      <c r="AF20" s="106"/>
      <c r="AG20" s="106"/>
    </row>
    <row r="21" spans="1:33" ht="16.5" customHeight="1" x14ac:dyDescent="0.25">
      <c r="A21" s="103">
        <v>21</v>
      </c>
      <c r="B21" s="113" t="s">
        <v>6144</v>
      </c>
      <c r="C21" s="114">
        <v>98689</v>
      </c>
      <c r="D21" s="115" t="s">
        <v>6145</v>
      </c>
      <c r="E21" s="113" t="s">
        <v>76</v>
      </c>
      <c r="F21" s="111" t="s">
        <v>232</v>
      </c>
      <c r="G21" s="116">
        <f t="shared" si="0"/>
        <v>2</v>
      </c>
      <c r="H21" s="37" t="s">
        <v>6</v>
      </c>
      <c r="I21" s="104">
        <f t="shared" si="1"/>
        <v>2</v>
      </c>
      <c r="J21" s="104"/>
      <c r="K21" s="105"/>
      <c r="L21" s="105"/>
      <c r="M21" s="90"/>
      <c r="AF21" s="106"/>
      <c r="AG21" s="106"/>
    </row>
    <row r="22" spans="1:33" ht="16.5" customHeight="1" x14ac:dyDescent="0.25">
      <c r="A22" s="103">
        <v>23</v>
      </c>
      <c r="B22" s="113" t="s">
        <v>6147</v>
      </c>
      <c r="C22" s="114">
        <v>57333</v>
      </c>
      <c r="D22" s="115" t="s">
        <v>6148</v>
      </c>
      <c r="E22" s="113" t="s">
        <v>6149</v>
      </c>
      <c r="F22" s="111" t="s">
        <v>232</v>
      </c>
      <c r="G22" s="116">
        <f t="shared" si="0"/>
        <v>2</v>
      </c>
      <c r="H22" s="37" t="s">
        <v>6</v>
      </c>
      <c r="I22" s="104">
        <f t="shared" si="1"/>
        <v>2</v>
      </c>
      <c r="J22" s="104"/>
      <c r="K22" s="105"/>
      <c r="L22" s="105"/>
      <c r="M22" s="90"/>
      <c r="AF22" s="106"/>
      <c r="AG22" s="106"/>
    </row>
    <row r="23" spans="1:33" ht="16.5" customHeight="1" x14ac:dyDescent="0.25">
      <c r="A23" s="103">
        <v>24</v>
      </c>
      <c r="B23" s="113" t="s">
        <v>6158</v>
      </c>
      <c r="C23" s="114">
        <v>72977</v>
      </c>
      <c r="D23" s="115" t="s">
        <v>127</v>
      </c>
      <c r="E23" s="113" t="s">
        <v>160</v>
      </c>
      <c r="F23" s="111" t="s">
        <v>232</v>
      </c>
      <c r="G23" s="116">
        <f t="shared" si="0"/>
        <v>2</v>
      </c>
      <c r="H23" s="37" t="s">
        <v>6</v>
      </c>
      <c r="I23" s="104">
        <f t="shared" si="1"/>
        <v>2</v>
      </c>
      <c r="J23" s="104"/>
      <c r="K23" s="105"/>
      <c r="L23" s="105"/>
      <c r="M23" s="90"/>
      <c r="AF23" s="106"/>
      <c r="AG23" s="106"/>
    </row>
    <row r="24" spans="1:33" ht="16.5" customHeight="1" x14ac:dyDescent="0.25">
      <c r="A24" s="103">
        <v>25</v>
      </c>
      <c r="B24" s="113" t="s">
        <v>6172</v>
      </c>
      <c r="C24" s="114">
        <v>70053</v>
      </c>
      <c r="D24" s="115" t="s">
        <v>6173</v>
      </c>
      <c r="E24" s="113" t="s">
        <v>6174</v>
      </c>
      <c r="F24" s="111" t="s">
        <v>232</v>
      </c>
      <c r="G24" s="116">
        <f t="shared" si="0"/>
        <v>2</v>
      </c>
      <c r="H24" s="37" t="s">
        <v>6</v>
      </c>
      <c r="I24" s="104">
        <f t="shared" si="1"/>
        <v>2</v>
      </c>
      <c r="J24" s="104"/>
      <c r="K24" s="105"/>
      <c r="L24" s="105"/>
      <c r="M24" s="90"/>
      <c r="AF24" s="106"/>
      <c r="AG24" s="106"/>
    </row>
    <row r="25" spans="1:33" ht="16.5" customHeight="1" x14ac:dyDescent="0.25">
      <c r="A25" s="103">
        <v>26</v>
      </c>
      <c r="B25" s="113" t="s">
        <v>6175</v>
      </c>
      <c r="C25" s="114">
        <v>98695</v>
      </c>
      <c r="D25" s="115" t="s">
        <v>6176</v>
      </c>
      <c r="E25" s="113" t="s">
        <v>6177</v>
      </c>
      <c r="F25" s="111" t="s">
        <v>232</v>
      </c>
      <c r="G25" s="116">
        <f t="shared" si="0"/>
        <v>2</v>
      </c>
      <c r="H25" s="37" t="s">
        <v>6</v>
      </c>
      <c r="I25" s="104">
        <f t="shared" si="1"/>
        <v>2</v>
      </c>
      <c r="J25" s="104"/>
      <c r="K25" s="105"/>
      <c r="L25" s="105"/>
      <c r="M25" s="90"/>
      <c r="AF25" s="106"/>
      <c r="AG25" s="106"/>
    </row>
    <row r="26" spans="1:33" ht="16.5" customHeight="1" x14ac:dyDescent="0.25">
      <c r="A26" s="103">
        <v>27</v>
      </c>
      <c r="B26" s="113" t="s">
        <v>6178</v>
      </c>
      <c r="C26" s="114">
        <v>99119</v>
      </c>
      <c r="D26" s="115" t="s">
        <v>308</v>
      </c>
      <c r="E26" s="113" t="s">
        <v>262</v>
      </c>
      <c r="F26" s="111" t="s">
        <v>231</v>
      </c>
      <c r="G26" s="116">
        <f t="shared" si="0"/>
        <v>1</v>
      </c>
      <c r="H26" s="37" t="s">
        <v>220</v>
      </c>
      <c r="I26" s="104">
        <f t="shared" si="1"/>
        <v>1</v>
      </c>
      <c r="J26" s="104"/>
      <c r="K26" s="105"/>
      <c r="L26" s="105"/>
      <c r="M26" s="90"/>
      <c r="AF26" s="106"/>
      <c r="AG26" s="106"/>
    </row>
    <row r="27" spans="1:33" ht="16.5" customHeight="1" x14ac:dyDescent="0.25">
      <c r="A27" s="103">
        <v>28</v>
      </c>
      <c r="B27" s="113" t="s">
        <v>6179</v>
      </c>
      <c r="C27" s="114">
        <v>98696</v>
      </c>
      <c r="D27" s="115" t="s">
        <v>6180</v>
      </c>
      <c r="E27" s="113" t="s">
        <v>3156</v>
      </c>
      <c r="F27" s="111" t="s">
        <v>232</v>
      </c>
      <c r="G27" s="116">
        <f t="shared" si="0"/>
        <v>2</v>
      </c>
      <c r="H27" s="37" t="s">
        <v>6</v>
      </c>
      <c r="I27" s="104">
        <f t="shared" si="1"/>
        <v>2</v>
      </c>
      <c r="J27" s="104"/>
      <c r="K27" s="105"/>
      <c r="L27" s="105"/>
      <c r="M27" s="90"/>
      <c r="AF27" s="106"/>
      <c r="AG27" s="106"/>
    </row>
    <row r="28" spans="1:33" ht="16.5" customHeight="1" x14ac:dyDescent="0.25">
      <c r="A28" s="103">
        <v>29</v>
      </c>
      <c r="B28" s="113" t="s">
        <v>6181</v>
      </c>
      <c r="C28" s="114">
        <v>98697</v>
      </c>
      <c r="D28" s="115" t="s">
        <v>6182</v>
      </c>
      <c r="E28" s="113" t="s">
        <v>150</v>
      </c>
      <c r="F28" s="111" t="s">
        <v>231</v>
      </c>
      <c r="G28" s="116">
        <f t="shared" si="0"/>
        <v>1</v>
      </c>
      <c r="H28" s="37" t="s">
        <v>6</v>
      </c>
      <c r="I28" s="104">
        <f t="shared" si="1"/>
        <v>2</v>
      </c>
      <c r="J28" s="104"/>
      <c r="K28" s="105"/>
      <c r="L28" s="105"/>
      <c r="M28" s="90"/>
      <c r="AF28" s="106"/>
      <c r="AG28" s="106"/>
    </row>
    <row r="29" spans="1:33" ht="16.5" customHeight="1" x14ac:dyDescent="0.25">
      <c r="A29" s="103">
        <v>30</v>
      </c>
      <c r="B29" s="113" t="s">
        <v>6189</v>
      </c>
      <c r="C29" s="114"/>
      <c r="D29" s="115" t="s">
        <v>6190</v>
      </c>
      <c r="E29" s="113" t="s">
        <v>6191</v>
      </c>
      <c r="F29" s="111" t="s">
        <v>231</v>
      </c>
      <c r="G29" s="116">
        <f t="shared" si="0"/>
        <v>1</v>
      </c>
      <c r="H29" s="37" t="s">
        <v>6</v>
      </c>
      <c r="I29" s="104">
        <f t="shared" si="1"/>
        <v>2</v>
      </c>
      <c r="J29" s="104"/>
      <c r="K29" s="105"/>
      <c r="L29" s="105"/>
      <c r="M29" s="90"/>
      <c r="AF29" s="106"/>
      <c r="AG29" s="106"/>
    </row>
    <row r="30" spans="1:33" ht="16.5" customHeight="1" x14ac:dyDescent="0.25">
      <c r="A30" s="103">
        <v>31</v>
      </c>
      <c r="B30" s="113" t="s">
        <v>6195</v>
      </c>
      <c r="C30" s="114">
        <v>98700</v>
      </c>
      <c r="D30" s="115" t="s">
        <v>6196</v>
      </c>
      <c r="E30" s="113" t="s">
        <v>215</v>
      </c>
      <c r="F30" s="111" t="s">
        <v>231</v>
      </c>
      <c r="G30" s="116">
        <f t="shared" si="0"/>
        <v>1</v>
      </c>
      <c r="H30" s="37" t="s">
        <v>6</v>
      </c>
      <c r="I30" s="104">
        <f t="shared" si="1"/>
        <v>2</v>
      </c>
      <c r="J30" s="104"/>
      <c r="K30" s="105"/>
      <c r="L30" s="105"/>
      <c r="M30" s="90"/>
      <c r="AF30" s="106"/>
      <c r="AG30" s="106"/>
    </row>
    <row r="31" spans="1:33" ht="16.5" customHeight="1" x14ac:dyDescent="0.25">
      <c r="A31" s="103">
        <v>32</v>
      </c>
      <c r="B31" s="113" t="s">
        <v>6197</v>
      </c>
      <c r="C31" s="114">
        <v>99117</v>
      </c>
      <c r="D31" s="115" t="s">
        <v>6198</v>
      </c>
      <c r="E31" s="113" t="s">
        <v>6199</v>
      </c>
      <c r="F31" s="111" t="s">
        <v>231</v>
      </c>
      <c r="G31" s="116">
        <f t="shared" si="0"/>
        <v>1</v>
      </c>
      <c r="H31" s="37" t="s">
        <v>6</v>
      </c>
      <c r="I31" s="104">
        <f t="shared" si="1"/>
        <v>2</v>
      </c>
      <c r="J31" s="104"/>
      <c r="K31" s="105"/>
      <c r="L31" s="105"/>
      <c r="M31" s="90"/>
      <c r="AF31" s="106"/>
      <c r="AG31" s="106"/>
    </row>
  </sheetData>
  <sortState ref="B5:H31">
    <sortCondition ref="H5:H31"/>
  </sortState>
  <mergeCells count="11">
    <mergeCell ref="L3:L4"/>
    <mergeCell ref="AF3:AF4"/>
    <mergeCell ref="AG3:AG4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5:H30">
    <cfRule type="cellIs" dxfId="233" priority="9" stopIfTrue="1" operator="equal">
      <formula>"Dropped"</formula>
    </cfRule>
    <cfRule type="cellIs" dxfId="232" priority="10" stopIfTrue="1" operator="equal">
      <formula>"Left"</formula>
    </cfRule>
    <cfRule type="cellIs" dxfId="231" priority="11" stopIfTrue="1" operator="equal">
      <formula>"Incomplete"</formula>
    </cfRule>
    <cfRule type="cellIs" dxfId="230" priority="12" stopIfTrue="1" operator="equal">
      <formula>"Complete"</formula>
    </cfRule>
  </conditionalFormatting>
  <conditionalFormatting sqref="H31">
    <cfRule type="cellIs" dxfId="229" priority="3" stopIfTrue="1" operator="equal">
      <formula>"Dropped"</formula>
    </cfRule>
    <cfRule type="cellIs" dxfId="228" priority="4" stopIfTrue="1" operator="equal">
      <formula>"Left"</formula>
    </cfRule>
    <cfRule type="cellIs" dxfId="227" priority="5" stopIfTrue="1" operator="equal">
      <formula>"Incomplete"</formula>
    </cfRule>
    <cfRule type="cellIs" dxfId="226" priority="6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1"/>
  <sheetViews>
    <sheetView zoomScaleNormal="100" workbookViewId="0">
      <selection activeCell="D8" sqref="D8"/>
    </sheetView>
  </sheetViews>
  <sheetFormatPr defaultRowHeight="12.75" x14ac:dyDescent="0.2"/>
  <cols>
    <col min="1" max="1" width="4.85546875" style="150" customWidth="1"/>
    <col min="2" max="2" width="14.7109375" style="202" customWidth="1"/>
    <col min="3" max="3" width="6" style="173" customWidth="1"/>
    <col min="4" max="4" width="35.7109375" style="173" bestFit="1" customWidth="1"/>
    <col min="5" max="5" width="34.28515625" style="174" hidden="1" customWidth="1"/>
    <col min="6" max="6" width="5.85546875" style="175" hidden="1" customWidth="1"/>
    <col min="7" max="7" width="2.7109375" style="150" hidden="1" customWidth="1"/>
    <col min="8" max="8" width="10" style="150" bestFit="1" customWidth="1"/>
    <col min="9" max="9" width="5" style="150" hidden="1" customWidth="1"/>
    <col min="10" max="10" width="6.140625" style="176" hidden="1" customWidth="1"/>
    <col min="11" max="11" width="9.42578125" style="150" customWidth="1"/>
    <col min="12" max="12" width="11" style="150" hidden="1" customWidth="1"/>
    <col min="13" max="14" width="9.140625" style="150"/>
    <col min="15" max="15" width="9.5703125" style="150" customWidth="1"/>
    <col min="16" max="16" width="9.140625" style="177"/>
    <col min="17" max="16384" width="9.140625" style="150"/>
  </cols>
  <sheetData>
    <row r="1" spans="1:16" ht="24.75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N1" s="177"/>
      <c r="P1" s="150"/>
    </row>
    <row r="2" spans="1:16" ht="25.5" thickBot="1" x14ac:dyDescent="0.55000000000000004">
      <c r="A2" s="257" t="s">
        <v>12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</row>
    <row r="3" spans="1:16" ht="12.75" customHeight="1" x14ac:dyDescent="0.2">
      <c r="A3" s="258" t="s">
        <v>221</v>
      </c>
      <c r="B3" s="260" t="s">
        <v>222</v>
      </c>
      <c r="C3" s="262" t="s">
        <v>5034</v>
      </c>
      <c r="D3" s="262" t="s">
        <v>223</v>
      </c>
      <c r="E3" s="264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255" t="s">
        <v>228</v>
      </c>
    </row>
    <row r="4" spans="1:16" ht="13.5" thickBot="1" x14ac:dyDescent="0.25">
      <c r="A4" s="259"/>
      <c r="B4" s="261"/>
      <c r="C4" s="263"/>
      <c r="D4" s="263"/>
      <c r="E4" s="265"/>
      <c r="F4" s="153" t="s">
        <v>229</v>
      </c>
      <c r="G4" s="154"/>
      <c r="H4" s="267"/>
      <c r="I4" s="155"/>
      <c r="J4" s="148" t="s">
        <v>230</v>
      </c>
      <c r="K4" s="256"/>
    </row>
    <row r="5" spans="1:16" ht="17.25" customHeight="1" x14ac:dyDescent="0.2">
      <c r="A5" s="192">
        <v>1</v>
      </c>
      <c r="B5" s="193" t="s">
        <v>6118</v>
      </c>
      <c r="C5" s="158">
        <v>86967</v>
      </c>
      <c r="D5" s="194" t="s">
        <v>6119</v>
      </c>
      <c r="E5" s="203" t="s">
        <v>6120</v>
      </c>
      <c r="F5" s="111" t="s">
        <v>232</v>
      </c>
      <c r="G5" s="195">
        <f t="shared" ref="G5:G10" si="0">+IF(F5="M",1,IF(F5="f",2,IF(F5="Civ",3,"Error")))</f>
        <v>2</v>
      </c>
      <c r="H5" s="49" t="s">
        <v>220</v>
      </c>
      <c r="I5" s="160">
        <f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96"/>
    </row>
    <row r="6" spans="1:16" ht="17.25" customHeight="1" x14ac:dyDescent="0.2">
      <c r="A6" s="44">
        <f t="shared" ref="A6" si="1">+A5+1</f>
        <v>2</v>
      </c>
      <c r="B6" s="193" t="s">
        <v>6121</v>
      </c>
      <c r="C6" s="158">
        <v>87272</v>
      </c>
      <c r="D6" s="194" t="s">
        <v>6122</v>
      </c>
      <c r="E6" s="203" t="s">
        <v>4988</v>
      </c>
      <c r="F6" s="111" t="s">
        <v>232</v>
      </c>
      <c r="G6" s="195">
        <f t="shared" si="0"/>
        <v>2</v>
      </c>
      <c r="H6" s="49" t="s">
        <v>220</v>
      </c>
      <c r="I6" s="160">
        <f t="shared" ref="I6:I10" si="2">+IF(H6="Studying",5,IF(H6="Complete",1,IF(H6="Incomplete",2,IF(H6="Left",3,IF(H6="Dropped",4,"Error")))))</f>
        <v>1</v>
      </c>
      <c r="J6" s="160" t="e">
        <f>+IF(#REF!="Issued",1,IF(#REF!="Not Issued",2,"Nil"))</f>
        <v>#REF!</v>
      </c>
      <c r="K6" s="196"/>
    </row>
    <row r="7" spans="1:16" ht="17.25" customHeight="1" x14ac:dyDescent="0.2">
      <c r="A7" s="44">
        <v>3</v>
      </c>
      <c r="B7" s="193" t="s">
        <v>6123</v>
      </c>
      <c r="C7" s="158">
        <v>39130</v>
      </c>
      <c r="D7" s="194" t="s">
        <v>6124</v>
      </c>
      <c r="E7" s="203" t="s">
        <v>6125</v>
      </c>
      <c r="F7" s="111" t="s">
        <v>231</v>
      </c>
      <c r="G7" s="195">
        <f t="shared" si="0"/>
        <v>1</v>
      </c>
      <c r="H7" s="49" t="s">
        <v>220</v>
      </c>
      <c r="I7" s="160">
        <f t="shared" si="2"/>
        <v>1</v>
      </c>
      <c r="J7" s="160" t="e">
        <f>+IF(#REF!="Issued",1,IF(#REF!="Not Issued",2,"Nil"))</f>
        <v>#REF!</v>
      </c>
      <c r="K7" s="196"/>
    </row>
    <row r="8" spans="1:16" ht="17.25" customHeight="1" x14ac:dyDescent="0.2">
      <c r="A8" s="44">
        <v>4</v>
      </c>
      <c r="B8" s="193" t="s">
        <v>6126</v>
      </c>
      <c r="C8" s="158">
        <v>60060</v>
      </c>
      <c r="D8" s="194" t="s">
        <v>6127</v>
      </c>
      <c r="E8" s="203" t="s">
        <v>6128</v>
      </c>
      <c r="F8" s="111" t="s">
        <v>231</v>
      </c>
      <c r="G8" s="195">
        <f t="shared" si="0"/>
        <v>1</v>
      </c>
      <c r="H8" s="49" t="s">
        <v>220</v>
      </c>
      <c r="I8" s="160">
        <f t="shared" si="2"/>
        <v>1</v>
      </c>
      <c r="J8" s="160" t="e">
        <f>+IF(#REF!="Issued",1,IF(#REF!="Not Issued",2,"Nil"))</f>
        <v>#REF!</v>
      </c>
      <c r="K8" s="196"/>
    </row>
    <row r="9" spans="1:16" ht="17.25" customHeight="1" x14ac:dyDescent="0.2">
      <c r="A9" s="44">
        <v>5</v>
      </c>
      <c r="B9" s="193" t="s">
        <v>6129</v>
      </c>
      <c r="C9" s="158">
        <v>86968</v>
      </c>
      <c r="D9" s="194" t="s">
        <v>6130</v>
      </c>
      <c r="E9" s="203" t="s">
        <v>6131</v>
      </c>
      <c r="F9" s="111" t="s">
        <v>231</v>
      </c>
      <c r="G9" s="195">
        <f t="shared" si="0"/>
        <v>1</v>
      </c>
      <c r="H9" s="49" t="s">
        <v>220</v>
      </c>
      <c r="I9" s="160">
        <f t="shared" si="2"/>
        <v>1</v>
      </c>
      <c r="J9" s="160" t="e">
        <f>+IF(#REF!="Issued",1,IF(#REF!="Not Issued",2,"Nil"))</f>
        <v>#REF!</v>
      </c>
      <c r="K9" s="196"/>
    </row>
    <row r="10" spans="1:16" ht="17.25" customHeight="1" x14ac:dyDescent="0.2">
      <c r="A10" s="44">
        <v>6</v>
      </c>
      <c r="B10" s="193" t="s">
        <v>6132</v>
      </c>
      <c r="C10" s="158">
        <v>51883</v>
      </c>
      <c r="D10" s="194" t="s">
        <v>6133</v>
      </c>
      <c r="E10" s="203" t="s">
        <v>137</v>
      </c>
      <c r="F10" s="111" t="s">
        <v>232</v>
      </c>
      <c r="G10" s="195">
        <f t="shared" si="0"/>
        <v>2</v>
      </c>
      <c r="H10" s="49" t="s">
        <v>220</v>
      </c>
      <c r="I10" s="160">
        <f t="shared" si="2"/>
        <v>1</v>
      </c>
      <c r="J10" s="160" t="e">
        <f>+IF(#REF!="Issued",1,IF(#REF!="Not Issued",2,"Nil"))</f>
        <v>#REF!</v>
      </c>
      <c r="K10" s="196"/>
    </row>
    <row r="11" spans="1:16" x14ac:dyDescent="0.2">
      <c r="A11" s="188"/>
      <c r="B11" s="197"/>
      <c r="C11" s="198"/>
      <c r="D11" s="198"/>
      <c r="E11" s="199"/>
      <c r="F11" s="186"/>
      <c r="G11" s="188"/>
      <c r="H11" s="188"/>
      <c r="I11" s="188"/>
      <c r="J11" s="187"/>
      <c r="K11" s="188"/>
    </row>
  </sheetData>
  <mergeCells count="9">
    <mergeCell ref="A1:K1"/>
    <mergeCell ref="K3:K4"/>
    <mergeCell ref="A2:K2"/>
    <mergeCell ref="A3:A4"/>
    <mergeCell ref="B3:B4"/>
    <mergeCell ref="C3:C4"/>
    <mergeCell ref="D3:D4"/>
    <mergeCell ref="E3:E4"/>
    <mergeCell ref="H3:H4"/>
  </mergeCells>
  <conditionalFormatting sqref="H5:H6 H8:H10">
    <cfRule type="cellIs" dxfId="225" priority="35" stopIfTrue="1" operator="equal">
      <formula>"Dropped"</formula>
    </cfRule>
    <cfRule type="cellIs" dxfId="224" priority="36" stopIfTrue="1" operator="equal">
      <formula>"Left"</formula>
    </cfRule>
    <cfRule type="cellIs" dxfId="223" priority="37" stopIfTrue="1" operator="equal">
      <formula>"Incomplete"</formula>
    </cfRule>
    <cfRule type="cellIs" dxfId="222" priority="38" stopIfTrue="1" operator="equal">
      <formula>"Complete"</formula>
    </cfRule>
  </conditionalFormatting>
  <conditionalFormatting sqref="H10">
    <cfRule type="cellIs" dxfId="221" priority="19" stopIfTrue="1" operator="equal">
      <formula>"Dropped"</formula>
    </cfRule>
    <cfRule type="cellIs" dxfId="220" priority="20" stopIfTrue="1" operator="equal">
      <formula>"Left"</formula>
    </cfRule>
    <cfRule type="cellIs" dxfId="219" priority="21" stopIfTrue="1" operator="equal">
      <formula>"Incomplete"</formula>
    </cfRule>
    <cfRule type="cellIs" dxfId="218" priority="22" stopIfTrue="1" operator="equal">
      <formula>"Complete"</formula>
    </cfRule>
  </conditionalFormatting>
  <conditionalFormatting sqref="H7">
    <cfRule type="cellIs" dxfId="217" priority="3" stopIfTrue="1" operator="equal">
      <formula>"Dropped"</formula>
    </cfRule>
    <cfRule type="cellIs" dxfId="216" priority="4" stopIfTrue="1" operator="equal">
      <formula>"Left"</formula>
    </cfRule>
    <cfRule type="cellIs" dxfId="215" priority="5" stopIfTrue="1" operator="equal">
      <formula>"Incomplete"</formula>
    </cfRule>
    <cfRule type="cellIs" dxfId="214" priority="6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1"/>
  <sheetViews>
    <sheetView zoomScaleNormal="100" workbookViewId="0">
      <selection activeCell="D14" sqref="D14"/>
    </sheetView>
  </sheetViews>
  <sheetFormatPr defaultRowHeight="12.75" x14ac:dyDescent="0.2"/>
  <cols>
    <col min="1" max="1" width="4.85546875" style="150" customWidth="1"/>
    <col min="2" max="2" width="14.7109375" style="202" customWidth="1"/>
    <col min="3" max="3" width="6" style="173" customWidth="1"/>
    <col min="4" max="4" width="35.7109375" style="173" bestFit="1" customWidth="1"/>
    <col min="5" max="5" width="27.7109375" style="174" hidden="1" customWidth="1"/>
    <col min="6" max="6" width="5.85546875" style="175" hidden="1" customWidth="1"/>
    <col min="7" max="7" width="2.7109375" style="150" hidden="1" customWidth="1"/>
    <col min="8" max="8" width="10" style="150" bestFit="1" customWidth="1"/>
    <col min="9" max="9" width="5" style="150" hidden="1" customWidth="1"/>
    <col min="10" max="10" width="6.140625" style="176" hidden="1" customWidth="1"/>
    <col min="11" max="11" width="9.42578125" style="150" customWidth="1"/>
    <col min="12" max="12" width="11" style="150" hidden="1" customWidth="1"/>
    <col min="13" max="14" width="9.140625" style="150"/>
    <col min="15" max="15" width="9.5703125" style="150" customWidth="1"/>
    <col min="16" max="16" width="9.140625" style="177"/>
    <col min="17" max="16384" width="9.140625" style="150"/>
  </cols>
  <sheetData>
    <row r="1" spans="1:16" ht="24.75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N1" s="177"/>
      <c r="P1" s="150"/>
    </row>
    <row r="2" spans="1:16" ht="23.25" thickBot="1" x14ac:dyDescent="0.5">
      <c r="A2" s="268" t="s">
        <v>13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N2" s="177"/>
      <c r="P2" s="150"/>
    </row>
    <row r="3" spans="1:16" s="180" customFormat="1" ht="12.75" customHeight="1" x14ac:dyDescent="0.2">
      <c r="A3" s="258" t="s">
        <v>221</v>
      </c>
      <c r="B3" s="260" t="s">
        <v>222</v>
      </c>
      <c r="C3" s="262" t="s">
        <v>5034</v>
      </c>
      <c r="D3" s="262" t="s">
        <v>223</v>
      </c>
      <c r="E3" s="264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255" t="s">
        <v>228</v>
      </c>
      <c r="L3" s="150"/>
      <c r="N3" s="183"/>
    </row>
    <row r="4" spans="1:16" s="180" customFormat="1" ht="12.75" customHeight="1" thickBot="1" x14ac:dyDescent="0.25">
      <c r="A4" s="259"/>
      <c r="B4" s="261"/>
      <c r="C4" s="263"/>
      <c r="D4" s="263"/>
      <c r="E4" s="265"/>
      <c r="F4" s="153" t="s">
        <v>229</v>
      </c>
      <c r="G4" s="154"/>
      <c r="H4" s="267"/>
      <c r="I4" s="155"/>
      <c r="J4" s="148" t="s">
        <v>230</v>
      </c>
      <c r="K4" s="256"/>
      <c r="L4" s="150"/>
      <c r="N4" s="183"/>
    </row>
    <row r="5" spans="1:16" ht="13.5" customHeight="1" x14ac:dyDescent="0.2">
      <c r="A5" s="192">
        <v>1</v>
      </c>
      <c r="B5" s="193" t="s">
        <v>6086</v>
      </c>
      <c r="C5" s="158">
        <v>51663</v>
      </c>
      <c r="D5" s="194" t="s">
        <v>6087</v>
      </c>
      <c r="E5" s="193" t="s">
        <v>6088</v>
      </c>
      <c r="F5" s="214" t="s">
        <v>232</v>
      </c>
      <c r="G5" s="215">
        <f t="shared" ref="G5:G19" si="0">+IF(F5="M",1,IF(F5="f",2,IF(F5="Civ",3,"Error")))</f>
        <v>2</v>
      </c>
      <c r="H5" s="48" t="s">
        <v>220</v>
      </c>
      <c r="I5" s="216">
        <f t="shared" ref="I5:I19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96"/>
      <c r="L5" s="90" t="s">
        <v>5967</v>
      </c>
    </row>
    <row r="6" spans="1:16" ht="13.5" customHeight="1" x14ac:dyDescent="0.2">
      <c r="A6" s="44">
        <v>2</v>
      </c>
      <c r="B6" s="193" t="s">
        <v>6089</v>
      </c>
      <c r="C6" s="158">
        <v>57669</v>
      </c>
      <c r="D6" s="194" t="s">
        <v>6090</v>
      </c>
      <c r="E6" s="193" t="s">
        <v>6091</v>
      </c>
      <c r="F6" s="214" t="s">
        <v>232</v>
      </c>
      <c r="G6" s="215">
        <f t="shared" si="0"/>
        <v>2</v>
      </c>
      <c r="H6" s="48" t="s">
        <v>220</v>
      </c>
      <c r="I6" s="216">
        <f t="shared" si="1"/>
        <v>1</v>
      </c>
      <c r="J6" s="160" t="e">
        <f>+IF(#REF!="Issued",1,IF(#REF!="Not Issued",2,"Nil"))</f>
        <v>#REF!</v>
      </c>
      <c r="K6" s="196"/>
      <c r="L6" s="90" t="s">
        <v>5971</v>
      </c>
    </row>
    <row r="7" spans="1:16" ht="13.5" customHeight="1" x14ac:dyDescent="0.2">
      <c r="A7" s="44">
        <v>3</v>
      </c>
      <c r="B7" s="193" t="s">
        <v>6092</v>
      </c>
      <c r="C7" s="217">
        <v>93688</v>
      </c>
      <c r="D7" s="194" t="s">
        <v>6093</v>
      </c>
      <c r="E7" s="193" t="s">
        <v>6094</v>
      </c>
      <c r="F7" s="214" t="s">
        <v>232</v>
      </c>
      <c r="G7" s="215">
        <f t="shared" si="0"/>
        <v>2</v>
      </c>
      <c r="H7" s="48" t="s">
        <v>220</v>
      </c>
      <c r="I7" s="216">
        <f t="shared" si="1"/>
        <v>1</v>
      </c>
      <c r="J7" s="160" t="e">
        <f>+IF(#REF!="Issued",1,IF(#REF!="Not Issued",2,"Nil"))</f>
        <v>#REF!</v>
      </c>
      <c r="K7" s="196"/>
      <c r="L7" s="90" t="s">
        <v>5975</v>
      </c>
    </row>
    <row r="8" spans="1:16" ht="13.5" customHeight="1" x14ac:dyDescent="0.2">
      <c r="A8" s="44">
        <v>4</v>
      </c>
      <c r="B8" s="193" t="s">
        <v>6095</v>
      </c>
      <c r="C8" s="158">
        <v>64846</v>
      </c>
      <c r="D8" s="194" t="s">
        <v>6096</v>
      </c>
      <c r="E8" s="193" t="s">
        <v>6097</v>
      </c>
      <c r="F8" s="214" t="s">
        <v>232</v>
      </c>
      <c r="G8" s="215">
        <f t="shared" si="0"/>
        <v>2</v>
      </c>
      <c r="H8" s="48" t="s">
        <v>220</v>
      </c>
      <c r="I8" s="216">
        <f t="shared" si="1"/>
        <v>1</v>
      </c>
      <c r="J8" s="160" t="e">
        <f>+IF(#REF!="Issued",1,IF(#REF!="Not Issued",2,"Nil"))</f>
        <v>#REF!</v>
      </c>
      <c r="K8" s="196"/>
      <c r="L8" s="90" t="s">
        <v>5978</v>
      </c>
    </row>
    <row r="9" spans="1:16" ht="13.5" customHeight="1" x14ac:dyDescent="0.2">
      <c r="A9" s="44">
        <v>5</v>
      </c>
      <c r="B9" s="193" t="s">
        <v>6098</v>
      </c>
      <c r="C9" s="133">
        <v>67864</v>
      </c>
      <c r="D9" s="194" t="s">
        <v>185</v>
      </c>
      <c r="E9" s="193" t="s">
        <v>93</v>
      </c>
      <c r="F9" s="214" t="s">
        <v>231</v>
      </c>
      <c r="G9" s="215">
        <f t="shared" si="0"/>
        <v>1</v>
      </c>
      <c r="H9" s="48" t="s">
        <v>220</v>
      </c>
      <c r="I9" s="216">
        <f t="shared" si="1"/>
        <v>1</v>
      </c>
      <c r="J9" s="160" t="e">
        <f>+IF(#REF!="Issued",1,IF(#REF!="Not Issued",2,"Nil"))</f>
        <v>#REF!</v>
      </c>
      <c r="K9" s="196"/>
      <c r="L9" s="90"/>
    </row>
    <row r="10" spans="1:16" ht="13.5" customHeight="1" x14ac:dyDescent="0.2">
      <c r="A10" s="44">
        <v>6</v>
      </c>
      <c r="B10" s="193" t="s">
        <v>6099</v>
      </c>
      <c r="C10" s="158">
        <v>68031</v>
      </c>
      <c r="D10" s="194" t="s">
        <v>6100</v>
      </c>
      <c r="E10" s="193" t="s">
        <v>307</v>
      </c>
      <c r="F10" s="214" t="s">
        <v>232</v>
      </c>
      <c r="G10" s="215">
        <f t="shared" si="0"/>
        <v>2</v>
      </c>
      <c r="H10" s="48" t="s">
        <v>220</v>
      </c>
      <c r="I10" s="216">
        <f t="shared" si="1"/>
        <v>1</v>
      </c>
      <c r="J10" s="160" t="e">
        <f>+IF(#REF!="Issued",1,IF(#REF!="Not Issued",2,"Nil"))</f>
        <v>#REF!</v>
      </c>
      <c r="K10" s="196"/>
      <c r="L10" s="90"/>
    </row>
    <row r="11" spans="1:16" ht="13.5" customHeight="1" x14ac:dyDescent="0.2">
      <c r="A11" s="44">
        <v>7</v>
      </c>
      <c r="B11" s="193" t="s">
        <v>6101</v>
      </c>
      <c r="C11" s="158">
        <v>93407</v>
      </c>
      <c r="D11" s="194" t="s">
        <v>6102</v>
      </c>
      <c r="E11" s="193" t="s">
        <v>6103</v>
      </c>
      <c r="F11" s="214" t="s">
        <v>232</v>
      </c>
      <c r="G11" s="215">
        <f t="shared" si="0"/>
        <v>2</v>
      </c>
      <c r="H11" s="48" t="s">
        <v>220</v>
      </c>
      <c r="I11" s="216">
        <f t="shared" si="1"/>
        <v>1</v>
      </c>
      <c r="J11" s="160" t="e">
        <f>+IF(#REF!="Issued",1,IF(#REF!="Not Issued",2,"Nil"))</f>
        <v>#REF!</v>
      </c>
      <c r="K11" s="196"/>
      <c r="L11" s="90"/>
    </row>
    <row r="12" spans="1:16" ht="13.5" customHeight="1" x14ac:dyDescent="0.2">
      <c r="A12" s="44">
        <v>8</v>
      </c>
      <c r="B12" s="193" t="s">
        <v>6104</v>
      </c>
      <c r="C12" s="158">
        <v>68033</v>
      </c>
      <c r="D12" s="194" t="s">
        <v>6105</v>
      </c>
      <c r="E12" s="193" t="s">
        <v>1821</v>
      </c>
      <c r="F12" s="214" t="s">
        <v>232</v>
      </c>
      <c r="G12" s="215">
        <f t="shared" si="0"/>
        <v>2</v>
      </c>
      <c r="H12" s="48" t="s">
        <v>220</v>
      </c>
      <c r="I12" s="216">
        <f t="shared" si="1"/>
        <v>1</v>
      </c>
      <c r="J12" s="160" t="e">
        <f>+IF(#REF!="Issued",1,IF(#REF!="Not Issued",2,"Nil"))</f>
        <v>#REF!</v>
      </c>
      <c r="K12" s="196"/>
      <c r="L12" s="90"/>
    </row>
    <row r="13" spans="1:16" ht="13.5" customHeight="1" x14ac:dyDescent="0.2">
      <c r="A13" s="44">
        <v>9</v>
      </c>
      <c r="B13" s="193" t="s">
        <v>6106</v>
      </c>
      <c r="C13" s="158">
        <v>64751</v>
      </c>
      <c r="D13" s="194" t="s">
        <v>6107</v>
      </c>
      <c r="E13" s="193" t="s">
        <v>126</v>
      </c>
      <c r="F13" s="214" t="s">
        <v>231</v>
      </c>
      <c r="G13" s="215">
        <f t="shared" si="0"/>
        <v>1</v>
      </c>
      <c r="H13" s="48" t="s">
        <v>220</v>
      </c>
      <c r="I13" s="216">
        <f t="shared" si="1"/>
        <v>1</v>
      </c>
      <c r="J13" s="160" t="e">
        <f>+IF(#REF!="Issued",1,IF(#REF!="Not Issued",2,"Nil"))</f>
        <v>#REF!</v>
      </c>
      <c r="K13" s="196"/>
      <c r="L13" s="90"/>
    </row>
    <row r="14" spans="1:16" ht="13.5" customHeight="1" x14ac:dyDescent="0.2">
      <c r="A14" s="44">
        <v>10</v>
      </c>
      <c r="B14" s="193" t="s">
        <v>6110</v>
      </c>
      <c r="C14" s="158">
        <v>64779</v>
      </c>
      <c r="D14" s="194" t="s">
        <v>6111</v>
      </c>
      <c r="E14" s="193" t="s">
        <v>603</v>
      </c>
      <c r="F14" s="214" t="s">
        <v>231</v>
      </c>
      <c r="G14" s="215">
        <f t="shared" si="0"/>
        <v>1</v>
      </c>
      <c r="H14" s="48" t="s">
        <v>220</v>
      </c>
      <c r="I14" s="216">
        <f t="shared" si="1"/>
        <v>1</v>
      </c>
      <c r="J14" s="160"/>
      <c r="K14" s="196"/>
      <c r="L14" s="90"/>
    </row>
    <row r="15" spans="1:16" ht="13.5" customHeight="1" x14ac:dyDescent="0.2">
      <c r="A15" s="44">
        <v>11</v>
      </c>
      <c r="B15" s="193" t="s">
        <v>6115</v>
      </c>
      <c r="C15" s="158">
        <v>68030</v>
      </c>
      <c r="D15" s="194" t="s">
        <v>5710</v>
      </c>
      <c r="E15" s="193" t="s">
        <v>6116</v>
      </c>
      <c r="F15" s="214" t="s">
        <v>232</v>
      </c>
      <c r="G15" s="215">
        <f t="shared" si="0"/>
        <v>2</v>
      </c>
      <c r="H15" s="48" t="s">
        <v>220</v>
      </c>
      <c r="I15" s="216">
        <f t="shared" si="1"/>
        <v>1</v>
      </c>
      <c r="J15" s="160"/>
      <c r="K15" s="196"/>
      <c r="L15" s="90"/>
    </row>
    <row r="16" spans="1:16" ht="13.5" customHeight="1" x14ac:dyDescent="0.2">
      <c r="A16" s="44">
        <v>12</v>
      </c>
      <c r="B16" s="193" t="s">
        <v>6081</v>
      </c>
      <c r="C16" s="158">
        <v>64917</v>
      </c>
      <c r="D16" s="194" t="s">
        <v>6082</v>
      </c>
      <c r="E16" s="193" t="s">
        <v>6083</v>
      </c>
      <c r="F16" s="214" t="s">
        <v>232</v>
      </c>
      <c r="G16" s="215">
        <f t="shared" si="0"/>
        <v>2</v>
      </c>
      <c r="H16" s="48" t="s">
        <v>6</v>
      </c>
      <c r="I16" s="216">
        <f t="shared" si="1"/>
        <v>2</v>
      </c>
      <c r="J16" s="160"/>
      <c r="K16" s="196"/>
      <c r="L16" s="90"/>
    </row>
    <row r="17" spans="1:12" ht="13.5" customHeight="1" x14ac:dyDescent="0.2">
      <c r="A17" s="44">
        <v>13</v>
      </c>
      <c r="B17" s="193" t="s">
        <v>6084</v>
      </c>
      <c r="C17" s="158">
        <v>56881</v>
      </c>
      <c r="D17" s="194" t="s">
        <v>6085</v>
      </c>
      <c r="E17" s="193" t="s">
        <v>300</v>
      </c>
      <c r="F17" s="214" t="s">
        <v>232</v>
      </c>
      <c r="G17" s="215">
        <f t="shared" si="0"/>
        <v>2</v>
      </c>
      <c r="H17" s="48" t="s">
        <v>6</v>
      </c>
      <c r="I17" s="216">
        <f t="shared" si="1"/>
        <v>2</v>
      </c>
      <c r="J17" s="160"/>
      <c r="K17" s="196"/>
      <c r="L17" s="90"/>
    </row>
    <row r="18" spans="1:12" ht="13.5" customHeight="1" x14ac:dyDescent="0.2">
      <c r="A18" s="44">
        <v>14</v>
      </c>
      <c r="B18" s="193" t="s">
        <v>6108</v>
      </c>
      <c r="C18" s="158">
        <v>64902</v>
      </c>
      <c r="D18" s="194" t="s">
        <v>167</v>
      </c>
      <c r="E18" s="193" t="s">
        <v>6109</v>
      </c>
      <c r="F18" s="214" t="s">
        <v>231</v>
      </c>
      <c r="G18" s="215">
        <f t="shared" si="0"/>
        <v>1</v>
      </c>
      <c r="H18" s="48" t="s">
        <v>6</v>
      </c>
      <c r="I18" s="216">
        <f t="shared" si="1"/>
        <v>2</v>
      </c>
      <c r="J18" s="160"/>
      <c r="K18" s="196"/>
      <c r="L18" s="90"/>
    </row>
    <row r="19" spans="1:12" ht="13.5" customHeight="1" x14ac:dyDescent="0.2">
      <c r="A19" s="44">
        <v>15</v>
      </c>
      <c r="B19" s="193" t="s">
        <v>6112</v>
      </c>
      <c r="C19" s="158">
        <v>90995</v>
      </c>
      <c r="D19" s="194" t="s">
        <v>6113</v>
      </c>
      <c r="E19" s="193" t="s">
        <v>6114</v>
      </c>
      <c r="F19" s="214" t="s">
        <v>232</v>
      </c>
      <c r="G19" s="215">
        <f t="shared" si="0"/>
        <v>2</v>
      </c>
      <c r="H19" s="48" t="s">
        <v>6</v>
      </c>
      <c r="I19" s="216">
        <f t="shared" si="1"/>
        <v>2</v>
      </c>
      <c r="J19" s="160"/>
      <c r="K19" s="196"/>
      <c r="L19" s="90"/>
    </row>
    <row r="20" spans="1:12" ht="10.5" customHeight="1" x14ac:dyDescent="0.2">
      <c r="A20" s="188"/>
      <c r="B20" s="197"/>
      <c r="C20" s="198"/>
      <c r="D20" s="198"/>
      <c r="E20" s="199"/>
      <c r="F20" s="186"/>
      <c r="G20" s="188"/>
      <c r="H20" s="188"/>
      <c r="I20" s="188"/>
      <c r="J20" s="187"/>
      <c r="K20" s="188"/>
      <c r="L20" s="188"/>
    </row>
    <row r="21" spans="1:12" s="201" customFormat="1" ht="16.5" customHeight="1" x14ac:dyDescent="0.2">
      <c r="A21" s="186"/>
      <c r="B21" s="197"/>
      <c r="C21" s="189"/>
      <c r="E21" s="200"/>
      <c r="G21" s="189"/>
      <c r="I21" s="186"/>
      <c r="J21" s="200"/>
      <c r="K21" s="200"/>
      <c r="L21" s="200"/>
    </row>
  </sheetData>
  <sortState ref="B5:O19">
    <sortCondition ref="H5:H19"/>
  </sortState>
  <mergeCells count="9">
    <mergeCell ref="K3:K4"/>
    <mergeCell ref="A1:K1"/>
    <mergeCell ref="A2:K2"/>
    <mergeCell ref="A3:A4"/>
    <mergeCell ref="B3:B4"/>
    <mergeCell ref="C3:C4"/>
    <mergeCell ref="D3:D4"/>
    <mergeCell ref="E3:E4"/>
    <mergeCell ref="H3:H4"/>
  </mergeCells>
  <conditionalFormatting sqref="H9:H16 H18:H19">
    <cfRule type="cellIs" dxfId="213" priority="17" stopIfTrue="1" operator="equal">
      <formula>"Dropped"</formula>
    </cfRule>
    <cfRule type="cellIs" dxfId="212" priority="18" stopIfTrue="1" operator="equal">
      <formula>"Left"</formula>
    </cfRule>
    <cfRule type="cellIs" dxfId="211" priority="19" stopIfTrue="1" operator="equal">
      <formula>"Incomplete"</formula>
    </cfRule>
    <cfRule type="cellIs" dxfId="210" priority="20" stopIfTrue="1" operator="equal">
      <formula>"Complete"</formula>
    </cfRule>
  </conditionalFormatting>
  <conditionalFormatting sqref="H5:H8">
    <cfRule type="cellIs" dxfId="209" priority="7" stopIfTrue="1" operator="equal">
      <formula>"Dropped"</formula>
    </cfRule>
    <cfRule type="cellIs" dxfId="208" priority="8" stopIfTrue="1" operator="equal">
      <formula>"Left"</formula>
    </cfRule>
    <cfRule type="cellIs" dxfId="207" priority="9" stopIfTrue="1" operator="equal">
      <formula>"Incomplete"</formula>
    </cfRule>
    <cfRule type="cellIs" dxfId="206" priority="10" stopIfTrue="1" operator="equal">
      <formula>"Complete"</formula>
    </cfRule>
  </conditionalFormatting>
  <conditionalFormatting sqref="H17">
    <cfRule type="cellIs" dxfId="205" priority="1" stopIfTrue="1" operator="equal">
      <formula>"Dropped"</formula>
    </cfRule>
    <cfRule type="cellIs" dxfId="204" priority="2" stopIfTrue="1" operator="equal">
      <formula>"Left"</formula>
    </cfRule>
    <cfRule type="cellIs" dxfId="203" priority="3" stopIfTrue="1" operator="equal">
      <formula>"Incomplete"</formula>
    </cfRule>
    <cfRule type="cellIs" dxfId="202" priority="4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4"/>
  <sheetViews>
    <sheetView topLeftCell="A26" zoomScaleNormal="100" workbookViewId="0">
      <selection activeCell="D48" sqref="D48"/>
    </sheetView>
  </sheetViews>
  <sheetFormatPr defaultRowHeight="12.75" x14ac:dyDescent="0.2"/>
  <cols>
    <col min="1" max="1" width="4.85546875" style="150" customWidth="1"/>
    <col min="2" max="2" width="14.7109375" style="202" customWidth="1"/>
    <col min="3" max="3" width="6" style="173" customWidth="1"/>
    <col min="4" max="4" width="28.7109375" style="173" bestFit="1" customWidth="1"/>
    <col min="5" max="5" width="27.7109375" style="174" hidden="1" customWidth="1"/>
    <col min="6" max="6" width="5.85546875" style="175" hidden="1" customWidth="1"/>
    <col min="7" max="7" width="2.7109375" style="150" hidden="1" customWidth="1"/>
    <col min="8" max="8" width="10" style="150" bestFit="1" customWidth="1"/>
    <col min="9" max="9" width="5" style="150" hidden="1" customWidth="1"/>
    <col min="10" max="10" width="6.140625" style="176" hidden="1" customWidth="1"/>
    <col min="11" max="11" width="14.140625" style="150" customWidth="1"/>
    <col min="12" max="12" width="11" style="150" hidden="1" customWidth="1"/>
    <col min="13" max="14" width="9.140625" style="150"/>
    <col min="15" max="15" width="9.5703125" style="150" customWidth="1"/>
    <col min="16" max="16" width="9.140625" style="177"/>
    <col min="17" max="16384" width="9.140625" style="150"/>
  </cols>
  <sheetData>
    <row r="1" spans="1:16" ht="24.75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N1" s="177"/>
      <c r="P1" s="150"/>
    </row>
    <row r="2" spans="1:16" ht="25.5" thickBot="1" x14ac:dyDescent="0.55000000000000004">
      <c r="A2" s="257" t="s">
        <v>22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N2" s="177"/>
      <c r="P2" s="150"/>
    </row>
    <row r="3" spans="1:16" s="180" customFormat="1" ht="12.75" customHeight="1" x14ac:dyDescent="0.2">
      <c r="A3" s="258" t="s">
        <v>221</v>
      </c>
      <c r="B3" s="260" t="s">
        <v>222</v>
      </c>
      <c r="C3" s="262" t="s">
        <v>5034</v>
      </c>
      <c r="D3" s="262" t="s">
        <v>223</v>
      </c>
      <c r="E3" s="264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255" t="s">
        <v>228</v>
      </c>
      <c r="L3" s="150"/>
      <c r="N3" s="183"/>
    </row>
    <row r="4" spans="1:16" s="180" customFormat="1" ht="12.75" customHeight="1" thickBot="1" x14ac:dyDescent="0.25">
      <c r="A4" s="259"/>
      <c r="B4" s="261"/>
      <c r="C4" s="263"/>
      <c r="D4" s="263"/>
      <c r="E4" s="265"/>
      <c r="F4" s="153" t="s">
        <v>229</v>
      </c>
      <c r="G4" s="154"/>
      <c r="H4" s="267"/>
      <c r="I4" s="155"/>
      <c r="J4" s="148" t="s">
        <v>230</v>
      </c>
      <c r="K4" s="256"/>
      <c r="L4" s="150"/>
      <c r="N4" s="183"/>
    </row>
    <row r="5" spans="1:16" ht="13.5" customHeight="1" x14ac:dyDescent="0.2">
      <c r="A5" s="192">
        <v>1</v>
      </c>
      <c r="B5" s="193" t="s">
        <v>6003</v>
      </c>
      <c r="C5" s="158">
        <v>95431</v>
      </c>
      <c r="D5" s="194" t="s">
        <v>6004</v>
      </c>
      <c r="E5" s="36" t="s">
        <v>6005</v>
      </c>
      <c r="F5" s="111" t="s">
        <v>232</v>
      </c>
      <c r="G5" s="195">
        <f t="shared" ref="G5:G28" si="0">+IF(F5="M",1,IF(F5="f",2,IF(F5="Civ",3,"Error")))</f>
        <v>2</v>
      </c>
      <c r="H5" s="49" t="s">
        <v>220</v>
      </c>
      <c r="I5" s="160">
        <f t="shared" ref="I5:I28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96"/>
      <c r="L5" s="90" t="s">
        <v>5967</v>
      </c>
    </row>
    <row r="6" spans="1:16" ht="13.5" customHeight="1" x14ac:dyDescent="0.2">
      <c r="A6" s="44">
        <v>2</v>
      </c>
      <c r="B6" s="193" t="s">
        <v>6010</v>
      </c>
      <c r="C6" s="158">
        <v>64761</v>
      </c>
      <c r="D6" s="194" t="s">
        <v>6011</v>
      </c>
      <c r="E6" s="36" t="s">
        <v>6012</v>
      </c>
      <c r="F6" s="111" t="s">
        <v>232</v>
      </c>
      <c r="G6" s="195">
        <f t="shared" si="0"/>
        <v>2</v>
      </c>
      <c r="H6" s="49" t="s">
        <v>220</v>
      </c>
      <c r="I6" s="160">
        <f t="shared" si="1"/>
        <v>1</v>
      </c>
      <c r="J6" s="160" t="e">
        <f>+IF(#REF!="Issued",1,IF(#REF!="Not Issued",2,"Nil"))</f>
        <v>#REF!</v>
      </c>
      <c r="K6" s="196"/>
      <c r="L6" s="90" t="s">
        <v>5971</v>
      </c>
    </row>
    <row r="7" spans="1:16" ht="13.5" customHeight="1" x14ac:dyDescent="0.2">
      <c r="A7" s="44">
        <v>3</v>
      </c>
      <c r="B7" s="193" t="s">
        <v>6014</v>
      </c>
      <c r="C7" s="158">
        <v>94550</v>
      </c>
      <c r="D7" s="194" t="s">
        <v>6015</v>
      </c>
      <c r="E7" s="36" t="s">
        <v>321</v>
      </c>
      <c r="F7" s="111" t="s">
        <v>232</v>
      </c>
      <c r="G7" s="195">
        <f t="shared" si="0"/>
        <v>2</v>
      </c>
      <c r="H7" s="49" t="s">
        <v>220</v>
      </c>
      <c r="I7" s="160">
        <f t="shared" si="1"/>
        <v>1</v>
      </c>
      <c r="J7" s="160" t="e">
        <f>+IF(#REF!="Issued",1,IF(#REF!="Not Issued",2,"Nil"))</f>
        <v>#REF!</v>
      </c>
      <c r="K7" s="196"/>
      <c r="L7" s="90" t="s">
        <v>5975</v>
      </c>
    </row>
    <row r="8" spans="1:16" ht="13.5" customHeight="1" x14ac:dyDescent="0.2">
      <c r="A8" s="44">
        <v>4</v>
      </c>
      <c r="B8" s="193" t="s">
        <v>6016</v>
      </c>
      <c r="C8" s="158">
        <v>64880</v>
      </c>
      <c r="D8" s="194" t="s">
        <v>6017</v>
      </c>
      <c r="E8" s="36" t="s">
        <v>6018</v>
      </c>
      <c r="F8" s="111" t="s">
        <v>232</v>
      </c>
      <c r="G8" s="195">
        <f t="shared" si="0"/>
        <v>2</v>
      </c>
      <c r="H8" s="49" t="s">
        <v>220</v>
      </c>
      <c r="I8" s="160">
        <f t="shared" si="1"/>
        <v>1</v>
      </c>
      <c r="J8" s="160" t="e">
        <f>+IF(#REF!="Issued",1,IF(#REF!="Not Issued",2,"Nil"))</f>
        <v>#REF!</v>
      </c>
      <c r="K8" s="196"/>
      <c r="L8" s="90" t="s">
        <v>5978</v>
      </c>
    </row>
    <row r="9" spans="1:16" ht="13.5" customHeight="1" x14ac:dyDescent="0.2">
      <c r="A9" s="44">
        <v>5</v>
      </c>
      <c r="B9" s="193" t="s">
        <v>6028</v>
      </c>
      <c r="C9" s="158">
        <v>69836</v>
      </c>
      <c r="D9" s="194" t="s">
        <v>6029</v>
      </c>
      <c r="E9" s="36" t="s">
        <v>6030</v>
      </c>
      <c r="F9" s="111" t="s">
        <v>232</v>
      </c>
      <c r="G9" s="195">
        <f t="shared" si="0"/>
        <v>2</v>
      </c>
      <c r="H9" s="49" t="s">
        <v>220</v>
      </c>
      <c r="I9" s="160">
        <f t="shared" si="1"/>
        <v>1</v>
      </c>
      <c r="J9" s="160" t="e">
        <f>+IF(#REF!="Issued",1,IF(#REF!="Not Issued",2,"Nil"))</f>
        <v>#REF!</v>
      </c>
      <c r="K9" s="196"/>
      <c r="L9" s="90"/>
    </row>
    <row r="10" spans="1:16" ht="13.5" customHeight="1" x14ac:dyDescent="0.2">
      <c r="A10" s="44">
        <v>6</v>
      </c>
      <c r="B10" s="193" t="s">
        <v>6034</v>
      </c>
      <c r="C10" s="158">
        <v>94551</v>
      </c>
      <c r="D10" s="194" t="s">
        <v>6035</v>
      </c>
      <c r="E10" s="36" t="s">
        <v>6036</v>
      </c>
      <c r="F10" s="111" t="s">
        <v>232</v>
      </c>
      <c r="G10" s="195">
        <f t="shared" si="0"/>
        <v>2</v>
      </c>
      <c r="H10" s="49" t="s">
        <v>220</v>
      </c>
      <c r="I10" s="160">
        <f t="shared" si="1"/>
        <v>1</v>
      </c>
      <c r="J10" s="160" t="e">
        <f>+IF(#REF!="Issued",1,IF(#REF!="Not Issued",2,"Nil"))</f>
        <v>#REF!</v>
      </c>
      <c r="K10" s="196"/>
      <c r="L10" s="90"/>
    </row>
    <row r="11" spans="1:16" ht="13.5" customHeight="1" x14ac:dyDescent="0.2">
      <c r="A11" s="44">
        <v>7</v>
      </c>
      <c r="B11" s="193" t="s">
        <v>6040</v>
      </c>
      <c r="C11" s="158">
        <v>94552</v>
      </c>
      <c r="D11" s="194" t="s">
        <v>6041</v>
      </c>
      <c r="E11" s="36" t="s">
        <v>5005</v>
      </c>
      <c r="F11" s="111" t="s">
        <v>232</v>
      </c>
      <c r="G11" s="195">
        <f t="shared" si="0"/>
        <v>2</v>
      </c>
      <c r="H11" s="49" t="s">
        <v>220</v>
      </c>
      <c r="I11" s="160">
        <f t="shared" si="1"/>
        <v>1</v>
      </c>
      <c r="J11" s="160" t="e">
        <f>+IF(#REF!="Issued",1,IF(#REF!="Not Issued",2,"Nil"))</f>
        <v>#REF!</v>
      </c>
      <c r="K11" s="196"/>
      <c r="L11" s="90"/>
    </row>
    <row r="12" spans="1:16" ht="13.5" customHeight="1" x14ac:dyDescent="0.2">
      <c r="A12" s="44">
        <v>8</v>
      </c>
      <c r="B12" s="193" t="s">
        <v>6047</v>
      </c>
      <c r="C12" s="158">
        <v>69588</v>
      </c>
      <c r="D12" s="194" t="s">
        <v>6048</v>
      </c>
      <c r="E12" s="36" t="s">
        <v>6049</v>
      </c>
      <c r="F12" s="111" t="s">
        <v>232</v>
      </c>
      <c r="G12" s="195">
        <f t="shared" si="0"/>
        <v>2</v>
      </c>
      <c r="H12" s="49" t="s">
        <v>220</v>
      </c>
      <c r="I12" s="160">
        <f t="shared" si="1"/>
        <v>1</v>
      </c>
      <c r="J12" s="160" t="e">
        <f>+IF(#REF!="Issued",1,IF(#REF!="Not Issued",2,"Nil"))</f>
        <v>#REF!</v>
      </c>
      <c r="K12" s="196"/>
      <c r="L12" s="90"/>
    </row>
    <row r="13" spans="1:16" ht="13.5" customHeight="1" x14ac:dyDescent="0.2">
      <c r="A13" s="44">
        <v>9</v>
      </c>
      <c r="B13" s="193" t="s">
        <v>6057</v>
      </c>
      <c r="C13" s="158">
        <v>64771</v>
      </c>
      <c r="D13" s="194" t="s">
        <v>6058</v>
      </c>
      <c r="E13" s="36" t="s">
        <v>110</v>
      </c>
      <c r="F13" s="111" t="s">
        <v>232</v>
      </c>
      <c r="G13" s="195">
        <f t="shared" si="0"/>
        <v>2</v>
      </c>
      <c r="H13" s="49" t="s">
        <v>220</v>
      </c>
      <c r="I13" s="160">
        <f t="shared" si="1"/>
        <v>1</v>
      </c>
      <c r="J13" s="160"/>
      <c r="K13" s="196"/>
      <c r="L13" s="90"/>
    </row>
    <row r="14" spans="1:16" ht="13.5" customHeight="1" x14ac:dyDescent="0.2">
      <c r="A14" s="44">
        <v>10</v>
      </c>
      <c r="B14" s="193" t="s">
        <v>6006</v>
      </c>
      <c r="C14" s="158">
        <v>60268</v>
      </c>
      <c r="D14" s="194" t="s">
        <v>6007</v>
      </c>
      <c r="E14" s="36" t="s">
        <v>3156</v>
      </c>
      <c r="F14" s="111" t="s">
        <v>231</v>
      </c>
      <c r="G14" s="195">
        <f t="shared" si="0"/>
        <v>1</v>
      </c>
      <c r="H14" s="49" t="s">
        <v>6</v>
      </c>
      <c r="I14" s="160">
        <f t="shared" si="1"/>
        <v>2</v>
      </c>
      <c r="J14" s="160"/>
      <c r="K14" s="196"/>
      <c r="L14" s="90"/>
    </row>
    <row r="15" spans="1:16" ht="13.5" customHeight="1" x14ac:dyDescent="0.2">
      <c r="A15" s="44">
        <v>11</v>
      </c>
      <c r="B15" s="193" t="s">
        <v>6008</v>
      </c>
      <c r="C15" s="158"/>
      <c r="D15" s="194" t="s">
        <v>200</v>
      </c>
      <c r="E15" s="36" t="s">
        <v>5230</v>
      </c>
      <c r="F15" s="111" t="s">
        <v>232</v>
      </c>
      <c r="G15" s="195">
        <f t="shared" si="0"/>
        <v>2</v>
      </c>
      <c r="H15" s="49" t="s">
        <v>6</v>
      </c>
      <c r="I15" s="160">
        <f t="shared" si="1"/>
        <v>2</v>
      </c>
      <c r="J15" s="160"/>
      <c r="K15" s="196"/>
      <c r="L15" s="90"/>
    </row>
    <row r="16" spans="1:16" ht="13.5" customHeight="1" x14ac:dyDescent="0.2">
      <c r="A16" s="44">
        <v>12</v>
      </c>
      <c r="B16" s="193" t="s">
        <v>6009</v>
      </c>
      <c r="C16" s="158">
        <v>94549</v>
      </c>
      <c r="D16" s="194" t="s">
        <v>3830</v>
      </c>
      <c r="E16" s="36" t="s">
        <v>47</v>
      </c>
      <c r="F16" s="111" t="s">
        <v>231</v>
      </c>
      <c r="G16" s="195">
        <f t="shared" si="0"/>
        <v>1</v>
      </c>
      <c r="H16" s="49" t="s">
        <v>6</v>
      </c>
      <c r="I16" s="160">
        <f t="shared" si="1"/>
        <v>2</v>
      </c>
      <c r="J16" s="160"/>
      <c r="K16" s="196"/>
      <c r="L16" s="90"/>
    </row>
    <row r="17" spans="1:12" ht="13.5" customHeight="1" x14ac:dyDescent="0.2">
      <c r="A17" s="44">
        <v>13</v>
      </c>
      <c r="B17" s="193" t="s">
        <v>6013</v>
      </c>
      <c r="C17" s="158"/>
      <c r="D17" s="194" t="s">
        <v>5179</v>
      </c>
      <c r="E17" s="36" t="s">
        <v>92</v>
      </c>
      <c r="F17" s="111" t="s">
        <v>232</v>
      </c>
      <c r="G17" s="195">
        <f t="shared" si="0"/>
        <v>2</v>
      </c>
      <c r="H17" s="49" t="s">
        <v>6</v>
      </c>
      <c r="I17" s="160">
        <f t="shared" si="1"/>
        <v>2</v>
      </c>
      <c r="J17" s="160"/>
      <c r="K17" s="196"/>
      <c r="L17" s="90"/>
    </row>
    <row r="18" spans="1:12" ht="13.5" customHeight="1" x14ac:dyDescent="0.2">
      <c r="A18" s="44">
        <v>14</v>
      </c>
      <c r="B18" s="193" t="s">
        <v>6019</v>
      </c>
      <c r="C18" s="158"/>
      <c r="D18" s="194" t="s">
        <v>5253</v>
      </c>
      <c r="E18" s="36" t="s">
        <v>5254</v>
      </c>
      <c r="F18" s="111" t="s">
        <v>232</v>
      </c>
      <c r="G18" s="195">
        <f t="shared" si="0"/>
        <v>2</v>
      </c>
      <c r="H18" s="49" t="s">
        <v>6</v>
      </c>
      <c r="I18" s="160">
        <f t="shared" si="1"/>
        <v>2</v>
      </c>
      <c r="J18" s="160"/>
      <c r="K18" s="196"/>
      <c r="L18" s="90"/>
    </row>
    <row r="19" spans="1:12" ht="13.5" customHeight="1" x14ac:dyDescent="0.2">
      <c r="A19" s="44">
        <v>15</v>
      </c>
      <c r="B19" s="193" t="s">
        <v>6020</v>
      </c>
      <c r="C19" s="158">
        <v>64646</v>
      </c>
      <c r="D19" s="194" t="s">
        <v>6021</v>
      </c>
      <c r="E19" s="36" t="s">
        <v>3343</v>
      </c>
      <c r="F19" s="111" t="s">
        <v>232</v>
      </c>
      <c r="G19" s="195">
        <f t="shared" si="0"/>
        <v>2</v>
      </c>
      <c r="H19" s="49" t="s">
        <v>6</v>
      </c>
      <c r="I19" s="160">
        <f t="shared" si="1"/>
        <v>2</v>
      </c>
      <c r="J19" s="160"/>
      <c r="K19" s="196"/>
      <c r="L19" s="90"/>
    </row>
    <row r="20" spans="1:12" ht="13.5" customHeight="1" x14ac:dyDescent="0.2">
      <c r="A20" s="44">
        <v>16</v>
      </c>
      <c r="B20" s="193" t="s">
        <v>6022</v>
      </c>
      <c r="C20" s="158">
        <v>68048</v>
      </c>
      <c r="D20" s="194" t="s">
        <v>6023</v>
      </c>
      <c r="E20" s="36" t="s">
        <v>6024</v>
      </c>
      <c r="F20" s="111" t="s">
        <v>232</v>
      </c>
      <c r="G20" s="195">
        <f t="shared" si="0"/>
        <v>2</v>
      </c>
      <c r="H20" s="49" t="s">
        <v>6</v>
      </c>
      <c r="I20" s="160">
        <f t="shared" si="1"/>
        <v>2</v>
      </c>
      <c r="J20" s="160"/>
      <c r="K20" s="196"/>
      <c r="L20" s="90"/>
    </row>
    <row r="21" spans="1:12" ht="13.5" customHeight="1" x14ac:dyDescent="0.2">
      <c r="A21" s="44">
        <v>17</v>
      </c>
      <c r="B21" s="193" t="s">
        <v>6025</v>
      </c>
      <c r="C21" s="158">
        <v>64767</v>
      </c>
      <c r="D21" s="194" t="s">
        <v>6026</v>
      </c>
      <c r="E21" s="36" t="s">
        <v>6027</v>
      </c>
      <c r="F21" s="111" t="s">
        <v>232</v>
      </c>
      <c r="G21" s="195">
        <f t="shared" si="0"/>
        <v>2</v>
      </c>
      <c r="H21" s="49" t="s">
        <v>6</v>
      </c>
      <c r="I21" s="160">
        <f t="shared" si="1"/>
        <v>2</v>
      </c>
      <c r="J21" s="160"/>
      <c r="K21" s="196"/>
      <c r="L21" s="90"/>
    </row>
    <row r="22" spans="1:12" ht="13.5" customHeight="1" x14ac:dyDescent="0.2">
      <c r="A22" s="44">
        <v>18</v>
      </c>
      <c r="B22" s="193" t="s">
        <v>6031</v>
      </c>
      <c r="C22" s="158">
        <v>67800</v>
      </c>
      <c r="D22" s="194" t="s">
        <v>6032</v>
      </c>
      <c r="E22" s="36" t="s">
        <v>6033</v>
      </c>
      <c r="F22" s="111" t="s">
        <v>232</v>
      </c>
      <c r="G22" s="195">
        <f t="shared" si="0"/>
        <v>2</v>
      </c>
      <c r="H22" s="49" t="s">
        <v>6</v>
      </c>
      <c r="I22" s="160">
        <f t="shared" si="1"/>
        <v>2</v>
      </c>
      <c r="J22" s="160"/>
      <c r="K22" s="196"/>
      <c r="L22" s="90"/>
    </row>
    <row r="23" spans="1:12" ht="13.5" customHeight="1" x14ac:dyDescent="0.2">
      <c r="A23" s="44">
        <v>19</v>
      </c>
      <c r="B23" s="193" t="s">
        <v>6037</v>
      </c>
      <c r="C23" s="158">
        <v>95718</v>
      </c>
      <c r="D23" s="194" t="s">
        <v>6038</v>
      </c>
      <c r="E23" s="36" t="s">
        <v>6039</v>
      </c>
      <c r="F23" s="111" t="s">
        <v>231</v>
      </c>
      <c r="G23" s="195">
        <f t="shared" si="0"/>
        <v>1</v>
      </c>
      <c r="H23" s="49" t="s">
        <v>6</v>
      </c>
      <c r="I23" s="160">
        <f t="shared" si="1"/>
        <v>2</v>
      </c>
      <c r="J23" s="160"/>
      <c r="K23" s="196"/>
      <c r="L23" s="90"/>
    </row>
    <row r="24" spans="1:12" ht="13.5" customHeight="1" x14ac:dyDescent="0.2">
      <c r="A24" s="44">
        <v>20</v>
      </c>
      <c r="B24" s="193" t="s">
        <v>6042</v>
      </c>
      <c r="C24" s="158">
        <v>57378</v>
      </c>
      <c r="D24" s="194" t="s">
        <v>6043</v>
      </c>
      <c r="E24" s="36" t="s">
        <v>6044</v>
      </c>
      <c r="F24" s="111" t="s">
        <v>232</v>
      </c>
      <c r="G24" s="195">
        <f t="shared" si="0"/>
        <v>2</v>
      </c>
      <c r="H24" s="49" t="s">
        <v>6</v>
      </c>
      <c r="I24" s="160">
        <f t="shared" si="1"/>
        <v>2</v>
      </c>
      <c r="J24" s="160"/>
      <c r="K24" s="196"/>
      <c r="L24" s="90"/>
    </row>
    <row r="25" spans="1:12" ht="13.5" customHeight="1" x14ac:dyDescent="0.2">
      <c r="A25" s="44">
        <v>21</v>
      </c>
      <c r="B25" s="193" t="s">
        <v>6045</v>
      </c>
      <c r="C25" s="158">
        <v>64865</v>
      </c>
      <c r="D25" s="194" t="s">
        <v>5132</v>
      </c>
      <c r="E25" s="36" t="s">
        <v>6046</v>
      </c>
      <c r="F25" s="111" t="s">
        <v>232</v>
      </c>
      <c r="G25" s="195">
        <f t="shared" si="0"/>
        <v>2</v>
      </c>
      <c r="H25" s="49" t="s">
        <v>6</v>
      </c>
      <c r="I25" s="160">
        <f t="shared" si="1"/>
        <v>2</v>
      </c>
      <c r="J25" s="160"/>
      <c r="K25" s="196"/>
      <c r="L25" s="90"/>
    </row>
    <row r="26" spans="1:12" ht="13.5" customHeight="1" x14ac:dyDescent="0.2">
      <c r="A26" s="44">
        <v>22</v>
      </c>
      <c r="B26" s="193" t="s">
        <v>6050</v>
      </c>
      <c r="C26" s="158"/>
      <c r="D26" s="194" t="s">
        <v>5251</v>
      </c>
      <c r="E26" s="36" t="s">
        <v>300</v>
      </c>
      <c r="F26" s="111" t="s">
        <v>231</v>
      </c>
      <c r="G26" s="195">
        <f t="shared" si="0"/>
        <v>1</v>
      </c>
      <c r="H26" s="49" t="s">
        <v>6</v>
      </c>
      <c r="I26" s="160">
        <f t="shared" si="1"/>
        <v>2</v>
      </c>
      <c r="J26" s="160"/>
      <c r="K26" s="196"/>
      <c r="L26" s="90"/>
    </row>
    <row r="27" spans="1:12" ht="13.5" customHeight="1" x14ac:dyDescent="0.2">
      <c r="A27" s="44">
        <v>23</v>
      </c>
      <c r="B27" s="193" t="s">
        <v>6051</v>
      </c>
      <c r="C27" s="158">
        <v>69690</v>
      </c>
      <c r="D27" s="194" t="s">
        <v>6052</v>
      </c>
      <c r="E27" s="36" t="s">
        <v>6053</v>
      </c>
      <c r="F27" s="111" t="s">
        <v>232</v>
      </c>
      <c r="G27" s="195">
        <f t="shared" si="0"/>
        <v>2</v>
      </c>
      <c r="H27" s="49" t="s">
        <v>6</v>
      </c>
      <c r="I27" s="160">
        <f t="shared" si="1"/>
        <v>2</v>
      </c>
      <c r="J27" s="160"/>
      <c r="K27" s="196"/>
      <c r="L27" s="90"/>
    </row>
    <row r="28" spans="1:12" ht="13.5" customHeight="1" x14ac:dyDescent="0.2">
      <c r="A28" s="44">
        <v>24</v>
      </c>
      <c r="B28" s="193" t="s">
        <v>6054</v>
      </c>
      <c r="C28" s="158">
        <v>69683</v>
      </c>
      <c r="D28" s="194" t="s">
        <v>6055</v>
      </c>
      <c r="E28" s="36" t="s">
        <v>6056</v>
      </c>
      <c r="F28" s="111" t="s">
        <v>232</v>
      </c>
      <c r="G28" s="195">
        <f t="shared" si="0"/>
        <v>2</v>
      </c>
      <c r="H28" s="49" t="s">
        <v>6</v>
      </c>
      <c r="I28" s="160">
        <f t="shared" si="1"/>
        <v>2</v>
      </c>
      <c r="J28" s="160"/>
      <c r="K28" s="196"/>
      <c r="L28" s="90"/>
    </row>
    <row r="29" spans="1:12" ht="10.5" customHeight="1" x14ac:dyDescent="0.2">
      <c r="A29" s="188"/>
      <c r="B29" s="197"/>
      <c r="C29" s="198"/>
      <c r="D29" s="198"/>
      <c r="E29" s="199"/>
      <c r="F29" s="186"/>
      <c r="G29" s="188"/>
      <c r="H29" s="188"/>
      <c r="I29" s="188"/>
      <c r="J29" s="187"/>
      <c r="K29" s="188"/>
      <c r="L29" s="188"/>
    </row>
    <row r="30" spans="1:12" s="201" customFormat="1" ht="16.5" customHeight="1" x14ac:dyDescent="0.2">
      <c r="A30" s="186"/>
      <c r="B30" s="197"/>
      <c r="C30" s="189"/>
      <c r="E30" s="200"/>
      <c r="G30" s="189"/>
      <c r="I30" s="186"/>
      <c r="J30" s="200"/>
      <c r="K30" s="200"/>
      <c r="L30" s="200"/>
    </row>
    <row r="31" spans="1:12" ht="25.5" thickBot="1" x14ac:dyDescent="0.55000000000000004">
      <c r="A31" s="257" t="s">
        <v>30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</row>
    <row r="32" spans="1:12" ht="12.75" customHeight="1" x14ac:dyDescent="0.2">
      <c r="A32" s="258" t="s">
        <v>221</v>
      </c>
      <c r="B32" s="260" t="s">
        <v>222</v>
      </c>
      <c r="C32" s="262" t="s">
        <v>5034</v>
      </c>
      <c r="D32" s="262" t="s">
        <v>223</v>
      </c>
      <c r="E32" s="264" t="s">
        <v>224</v>
      </c>
      <c r="F32" s="151" t="s">
        <v>225</v>
      </c>
      <c r="G32" s="151"/>
      <c r="H32" s="266" t="s">
        <v>41</v>
      </c>
      <c r="I32" s="152"/>
      <c r="J32" s="147" t="s">
        <v>227</v>
      </c>
      <c r="K32" s="255" t="s">
        <v>228</v>
      </c>
    </row>
    <row r="33" spans="1:11" ht="13.5" thickBot="1" x14ac:dyDescent="0.25">
      <c r="A33" s="259"/>
      <c r="B33" s="261"/>
      <c r="C33" s="263"/>
      <c r="D33" s="263"/>
      <c r="E33" s="265"/>
      <c r="F33" s="153" t="s">
        <v>229</v>
      </c>
      <c r="G33" s="154"/>
      <c r="H33" s="267"/>
      <c r="I33" s="155"/>
      <c r="J33" s="148" t="s">
        <v>230</v>
      </c>
      <c r="K33" s="256"/>
    </row>
    <row r="34" spans="1:11" x14ac:dyDescent="0.2">
      <c r="A34" s="192">
        <v>1</v>
      </c>
      <c r="B34" s="193" t="s">
        <v>6059</v>
      </c>
      <c r="C34" s="158">
        <v>95433</v>
      </c>
      <c r="D34" s="194" t="s">
        <v>2576</v>
      </c>
      <c r="E34" s="36" t="s">
        <v>326</v>
      </c>
      <c r="F34" s="111" t="s">
        <v>232</v>
      </c>
      <c r="G34" s="195">
        <f t="shared" ref="G34:G43" si="2">+IF(F34="M",1,IF(F34="f",2,IF(F34="Civ",3,"Error")))</f>
        <v>2</v>
      </c>
      <c r="H34" s="49" t="s">
        <v>220</v>
      </c>
      <c r="I34" s="160">
        <f t="shared" ref="I34:I43" si="3">+IF(H34="Studying",5,IF(H34="Complete",1,IF(H34="Incomplete",2,IF(H34="Left",3,IF(H34="Dropped",4,"Error")))))</f>
        <v>1</v>
      </c>
      <c r="J34" s="160" t="e">
        <f>+IF(#REF!="Issued",1,IF(#REF!="Not Issued",2,"Nil"))</f>
        <v>#REF!</v>
      </c>
      <c r="K34" s="196"/>
    </row>
    <row r="35" spans="1:11" x14ac:dyDescent="0.2">
      <c r="A35" s="44">
        <v>2</v>
      </c>
      <c r="B35" s="193" t="s">
        <v>6062</v>
      </c>
      <c r="C35" s="158">
        <v>94553</v>
      </c>
      <c r="D35" s="194" t="s">
        <v>6063</v>
      </c>
      <c r="E35" s="36" t="s">
        <v>6064</v>
      </c>
      <c r="F35" s="111" t="s">
        <v>231</v>
      </c>
      <c r="G35" s="195">
        <f t="shared" si="2"/>
        <v>1</v>
      </c>
      <c r="H35" s="49" t="s">
        <v>220</v>
      </c>
      <c r="I35" s="160">
        <f t="shared" si="3"/>
        <v>1</v>
      </c>
      <c r="J35" s="160" t="e">
        <f>+IF(#REF!="Issued",1,IF(#REF!="Not Issued",2,"Nil"))</f>
        <v>#REF!</v>
      </c>
      <c r="K35" s="196"/>
    </row>
    <row r="36" spans="1:11" x14ac:dyDescent="0.2">
      <c r="A36" s="44">
        <v>3</v>
      </c>
      <c r="B36" s="193" t="s">
        <v>6067</v>
      </c>
      <c r="C36" s="158">
        <v>95435</v>
      </c>
      <c r="D36" s="194" t="s">
        <v>6068</v>
      </c>
      <c r="E36" s="36" t="s">
        <v>3275</v>
      </c>
      <c r="F36" s="111" t="s">
        <v>232</v>
      </c>
      <c r="G36" s="195">
        <f t="shared" si="2"/>
        <v>2</v>
      </c>
      <c r="H36" s="49" t="s">
        <v>220</v>
      </c>
      <c r="I36" s="160">
        <f t="shared" si="3"/>
        <v>1</v>
      </c>
      <c r="J36" s="160" t="e">
        <f>+IF(#REF!="Issued",1,IF(#REF!="Not Issued",2,"Nil"))</f>
        <v>#REF!</v>
      </c>
      <c r="K36" s="196"/>
    </row>
    <row r="37" spans="1:11" x14ac:dyDescent="0.2">
      <c r="A37" s="44">
        <v>4</v>
      </c>
      <c r="B37" s="193" t="s">
        <v>6060</v>
      </c>
      <c r="C37" s="158">
        <v>95434</v>
      </c>
      <c r="D37" s="194" t="s">
        <v>134</v>
      </c>
      <c r="E37" s="36" t="s">
        <v>6061</v>
      </c>
      <c r="F37" s="111" t="s">
        <v>232</v>
      </c>
      <c r="G37" s="195">
        <f t="shared" si="2"/>
        <v>2</v>
      </c>
      <c r="H37" s="49" t="s">
        <v>6</v>
      </c>
      <c r="I37" s="160">
        <f t="shared" si="3"/>
        <v>2</v>
      </c>
      <c r="J37" s="160" t="e">
        <f>+IF(#REF!="Issued",1,IF(#REF!="Not Issued",2,"Nil"))</f>
        <v>#REF!</v>
      </c>
      <c r="K37" s="196"/>
    </row>
    <row r="38" spans="1:11" x14ac:dyDescent="0.2">
      <c r="A38" s="44">
        <v>5</v>
      </c>
      <c r="B38" s="193" t="s">
        <v>6065</v>
      </c>
      <c r="C38" s="158"/>
      <c r="D38" s="194" t="s">
        <v>5364</v>
      </c>
      <c r="E38" s="36" t="s">
        <v>5365</v>
      </c>
      <c r="F38" s="111" t="s">
        <v>232</v>
      </c>
      <c r="G38" s="195">
        <f t="shared" si="2"/>
        <v>2</v>
      </c>
      <c r="H38" s="49" t="s">
        <v>6</v>
      </c>
      <c r="I38" s="160">
        <f t="shared" si="3"/>
        <v>2</v>
      </c>
      <c r="J38" s="160" t="e">
        <f>+IF(#REF!="Issued",1,IF(#REF!="Not Issued",2,"Nil"))</f>
        <v>#REF!</v>
      </c>
      <c r="K38" s="196"/>
    </row>
    <row r="39" spans="1:11" x14ac:dyDescent="0.2">
      <c r="A39" s="44">
        <v>6</v>
      </c>
      <c r="B39" s="193" t="s">
        <v>6066</v>
      </c>
      <c r="C39" s="158"/>
      <c r="D39" s="194" t="s">
        <v>5368</v>
      </c>
      <c r="E39" s="36" t="s">
        <v>208</v>
      </c>
      <c r="F39" s="111" t="s">
        <v>232</v>
      </c>
      <c r="G39" s="195">
        <f t="shared" si="2"/>
        <v>2</v>
      </c>
      <c r="H39" s="49" t="s">
        <v>6</v>
      </c>
      <c r="I39" s="160">
        <f t="shared" si="3"/>
        <v>2</v>
      </c>
      <c r="J39" s="160" t="e">
        <f>+IF(#REF!="Issued",1,IF(#REF!="Not Issued",2,"Nil"))</f>
        <v>#REF!</v>
      </c>
      <c r="K39" s="196"/>
    </row>
    <row r="40" spans="1:11" x14ac:dyDescent="0.2">
      <c r="A40" s="44">
        <v>7</v>
      </c>
      <c r="B40" s="193" t="s">
        <v>6069</v>
      </c>
      <c r="C40" s="158">
        <v>94554</v>
      </c>
      <c r="D40" s="194" t="s">
        <v>6070</v>
      </c>
      <c r="E40" s="36" t="s">
        <v>6071</v>
      </c>
      <c r="F40" s="111" t="s">
        <v>232</v>
      </c>
      <c r="G40" s="195">
        <f t="shared" si="2"/>
        <v>2</v>
      </c>
      <c r="H40" s="49" t="s">
        <v>6</v>
      </c>
      <c r="I40" s="160">
        <f t="shared" si="3"/>
        <v>2</v>
      </c>
      <c r="J40" s="160" t="e">
        <f>+IF(#REF!="Issued",1,IF(#REF!="Not Issued",2,"Nil"))</f>
        <v>#REF!</v>
      </c>
      <c r="K40" s="196"/>
    </row>
    <row r="41" spans="1:11" x14ac:dyDescent="0.2">
      <c r="A41" s="44">
        <v>8</v>
      </c>
      <c r="B41" s="193" t="s">
        <v>6072</v>
      </c>
      <c r="C41" s="158">
        <v>95432</v>
      </c>
      <c r="D41" s="194" t="s">
        <v>6073</v>
      </c>
      <c r="E41" s="36" t="s">
        <v>6074</v>
      </c>
      <c r="F41" s="111" t="s">
        <v>232</v>
      </c>
      <c r="G41" s="195">
        <f t="shared" si="2"/>
        <v>2</v>
      </c>
      <c r="H41" s="49" t="s">
        <v>6</v>
      </c>
      <c r="I41" s="160">
        <f t="shared" si="3"/>
        <v>2</v>
      </c>
      <c r="J41" s="160" t="e">
        <f>+IF(#REF!="Issued",1,IF(#REF!="Not Issued",2,"Nil"))</f>
        <v>#REF!</v>
      </c>
      <c r="K41" s="196"/>
    </row>
    <row r="42" spans="1:11" x14ac:dyDescent="0.2">
      <c r="A42" s="44">
        <v>9</v>
      </c>
      <c r="B42" s="193" t="s">
        <v>6075</v>
      </c>
      <c r="C42" s="158"/>
      <c r="D42" s="194" t="s">
        <v>6076</v>
      </c>
      <c r="E42" s="36" t="s">
        <v>6077</v>
      </c>
      <c r="F42" s="111" t="s">
        <v>232</v>
      </c>
      <c r="G42" s="195">
        <f t="shared" si="2"/>
        <v>2</v>
      </c>
      <c r="H42" s="49" t="s">
        <v>6</v>
      </c>
      <c r="I42" s="160">
        <f t="shared" si="3"/>
        <v>2</v>
      </c>
      <c r="J42" s="160" t="e">
        <f>+IF(#REF!="Issued",1,IF(#REF!="Not Issued",2,"Nil"))</f>
        <v>#REF!</v>
      </c>
      <c r="K42" s="196"/>
    </row>
    <row r="43" spans="1:11" x14ac:dyDescent="0.2">
      <c r="A43" s="44">
        <v>10</v>
      </c>
      <c r="B43" s="193" t="s">
        <v>6078</v>
      </c>
      <c r="C43" s="158">
        <v>95436</v>
      </c>
      <c r="D43" s="194" t="s">
        <v>6079</v>
      </c>
      <c r="E43" s="36" t="s">
        <v>6080</v>
      </c>
      <c r="F43" s="111" t="s">
        <v>232</v>
      </c>
      <c r="G43" s="195">
        <f t="shared" si="2"/>
        <v>2</v>
      </c>
      <c r="H43" s="49" t="s">
        <v>6</v>
      </c>
      <c r="I43" s="160">
        <f t="shared" si="3"/>
        <v>2</v>
      </c>
      <c r="J43" s="160" t="e">
        <f>+IF(#REF!="Issued",1,IF(#REF!="Not Issued",2,"Nil"))</f>
        <v>#REF!</v>
      </c>
      <c r="K43" s="196"/>
    </row>
    <row r="44" spans="1:11" x14ac:dyDescent="0.2">
      <c r="A44" s="188"/>
      <c r="B44" s="197"/>
      <c r="C44" s="198"/>
      <c r="D44" s="198"/>
      <c r="E44" s="199"/>
      <c r="F44" s="186"/>
      <c r="G44" s="188"/>
      <c r="H44" s="188"/>
      <c r="I44" s="188"/>
      <c r="J44" s="187"/>
      <c r="K44" s="188"/>
    </row>
  </sheetData>
  <sortState ref="B34:K43">
    <sortCondition ref="H34:H43"/>
  </sortState>
  <mergeCells count="17">
    <mergeCell ref="K32:K33"/>
    <mergeCell ref="K3:K4"/>
    <mergeCell ref="A31:K31"/>
    <mergeCell ref="A32:A33"/>
    <mergeCell ref="B32:B33"/>
    <mergeCell ref="C32:C33"/>
    <mergeCell ref="D32:D33"/>
    <mergeCell ref="E32:E33"/>
    <mergeCell ref="H32:H33"/>
    <mergeCell ref="A1:K1"/>
    <mergeCell ref="A2:K2"/>
    <mergeCell ref="A3:A4"/>
    <mergeCell ref="B3:B4"/>
    <mergeCell ref="C3:C4"/>
    <mergeCell ref="D3:D4"/>
    <mergeCell ref="E3:E4"/>
    <mergeCell ref="H3:H4"/>
  </mergeCells>
  <conditionalFormatting sqref="H6:H28">
    <cfRule type="cellIs" dxfId="201" priority="21" stopIfTrue="1" operator="equal">
      <formula>"Dropped"</formula>
    </cfRule>
    <cfRule type="cellIs" dxfId="200" priority="22" stopIfTrue="1" operator="equal">
      <formula>"Left"</formula>
    </cfRule>
    <cfRule type="cellIs" dxfId="199" priority="23" stopIfTrue="1" operator="equal">
      <formula>"Incomplete"</formula>
    </cfRule>
    <cfRule type="cellIs" dxfId="198" priority="24" stopIfTrue="1" operator="equal">
      <formula>"Complete"</formula>
    </cfRule>
  </conditionalFormatting>
  <conditionalFormatting sqref="H34:H38 H40:H43">
    <cfRule type="cellIs" dxfId="197" priority="17" stopIfTrue="1" operator="equal">
      <formula>"Dropped"</formula>
    </cfRule>
    <cfRule type="cellIs" dxfId="196" priority="18" stopIfTrue="1" operator="equal">
      <formula>"Left"</formula>
    </cfRule>
    <cfRule type="cellIs" dxfId="195" priority="19" stopIfTrue="1" operator="equal">
      <formula>"Incomplete"</formula>
    </cfRule>
    <cfRule type="cellIs" dxfId="194" priority="20" stopIfTrue="1" operator="equal">
      <formula>"Complete"</formula>
    </cfRule>
  </conditionalFormatting>
  <conditionalFormatting sqref="H5">
    <cfRule type="cellIs" dxfId="193" priority="9" stopIfTrue="1" operator="equal">
      <formula>"Dropped"</formula>
    </cfRule>
    <cfRule type="cellIs" dxfId="192" priority="10" stopIfTrue="1" operator="equal">
      <formula>"Left"</formula>
    </cfRule>
    <cfRule type="cellIs" dxfId="191" priority="11" stopIfTrue="1" operator="equal">
      <formula>"Incomplete"</formula>
    </cfRule>
    <cfRule type="cellIs" dxfId="190" priority="12" stopIfTrue="1" operator="equal">
      <formula>"Complete"</formula>
    </cfRule>
  </conditionalFormatting>
  <conditionalFormatting sqref="H39">
    <cfRule type="cellIs" dxfId="189" priority="1" stopIfTrue="1" operator="equal">
      <formula>"Dropped"</formula>
    </cfRule>
    <cfRule type="cellIs" dxfId="188" priority="2" stopIfTrue="1" operator="equal">
      <formula>"Left"</formula>
    </cfRule>
    <cfRule type="cellIs" dxfId="187" priority="3" stopIfTrue="1" operator="equal">
      <formula>"Incomplete"</formula>
    </cfRule>
    <cfRule type="cellIs" dxfId="186" priority="4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9"/>
  <sheetViews>
    <sheetView zoomScaleNormal="100" workbookViewId="0">
      <selection activeCell="D16" sqref="D16"/>
    </sheetView>
  </sheetViews>
  <sheetFormatPr defaultRowHeight="12.75" x14ac:dyDescent="0.2"/>
  <cols>
    <col min="1" max="1" width="4.85546875" style="150" customWidth="1"/>
    <col min="2" max="2" width="14.7109375" style="202" customWidth="1"/>
    <col min="3" max="3" width="6" style="173" customWidth="1"/>
    <col min="4" max="4" width="35.7109375" style="173" bestFit="1" customWidth="1"/>
    <col min="5" max="5" width="27.7109375" style="174" hidden="1" customWidth="1"/>
    <col min="6" max="6" width="5.85546875" style="175" hidden="1" customWidth="1"/>
    <col min="7" max="7" width="2.7109375" style="150" hidden="1" customWidth="1"/>
    <col min="8" max="8" width="10" style="150" bestFit="1" customWidth="1"/>
    <col min="9" max="9" width="5" style="150" hidden="1" customWidth="1"/>
    <col min="10" max="10" width="6.140625" style="176" hidden="1" customWidth="1"/>
    <col min="11" max="11" width="9.42578125" style="150" customWidth="1"/>
    <col min="12" max="12" width="11" style="150" hidden="1" customWidth="1"/>
    <col min="13" max="14" width="9.140625" style="150"/>
    <col min="15" max="15" width="9.5703125" style="150" customWidth="1"/>
    <col min="16" max="16" width="9.140625" style="177"/>
    <col min="17" max="16384" width="9.140625" style="150"/>
  </cols>
  <sheetData>
    <row r="1" spans="1:16" ht="24.75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N1" s="177"/>
      <c r="P1" s="150"/>
    </row>
    <row r="2" spans="1:16" ht="25.5" thickBot="1" x14ac:dyDescent="0.55000000000000004">
      <c r="A2" s="218" t="s">
        <v>29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N2" s="177"/>
      <c r="P2" s="150"/>
    </row>
    <row r="3" spans="1:16" s="180" customFormat="1" ht="12.75" customHeight="1" x14ac:dyDescent="0.2">
      <c r="A3" s="258" t="s">
        <v>221</v>
      </c>
      <c r="B3" s="260" t="s">
        <v>222</v>
      </c>
      <c r="C3" s="262" t="s">
        <v>5034</v>
      </c>
      <c r="D3" s="262" t="s">
        <v>223</v>
      </c>
      <c r="E3" s="264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255" t="s">
        <v>228</v>
      </c>
      <c r="L3" s="150"/>
      <c r="N3" s="183"/>
    </row>
    <row r="4" spans="1:16" s="180" customFormat="1" ht="12.75" customHeight="1" thickBot="1" x14ac:dyDescent="0.25">
      <c r="A4" s="259"/>
      <c r="B4" s="261"/>
      <c r="C4" s="263"/>
      <c r="D4" s="263"/>
      <c r="E4" s="265"/>
      <c r="F4" s="153" t="s">
        <v>229</v>
      </c>
      <c r="G4" s="154"/>
      <c r="H4" s="267"/>
      <c r="I4" s="155"/>
      <c r="J4" s="148" t="s">
        <v>230</v>
      </c>
      <c r="K4" s="256"/>
      <c r="L4" s="150"/>
      <c r="N4" s="183"/>
    </row>
    <row r="5" spans="1:16" ht="13.5" customHeight="1" x14ac:dyDescent="0.2">
      <c r="A5" s="192">
        <v>1</v>
      </c>
      <c r="B5" s="193" t="s">
        <v>5968</v>
      </c>
      <c r="C5" s="158">
        <v>72901</v>
      </c>
      <c r="D5" s="194" t="s">
        <v>5969</v>
      </c>
      <c r="E5" s="193" t="s">
        <v>5970</v>
      </c>
      <c r="F5" s="111" t="s">
        <v>232</v>
      </c>
      <c r="G5" s="195">
        <f t="shared" ref="G5:G18" si="0">+IF(F5="M",1,IF(F5="f",2,IF(F5="Civ",3,"Error")))</f>
        <v>2</v>
      </c>
      <c r="H5" s="49" t="s">
        <v>220</v>
      </c>
      <c r="I5" s="160">
        <f t="shared" ref="I5:I18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96"/>
      <c r="L5" s="90" t="s">
        <v>5967</v>
      </c>
    </row>
    <row r="6" spans="1:16" ht="13.5" customHeight="1" x14ac:dyDescent="0.2">
      <c r="A6" s="44">
        <v>2</v>
      </c>
      <c r="B6" s="193" t="s">
        <v>5976</v>
      </c>
      <c r="C6" s="158">
        <v>98420</v>
      </c>
      <c r="D6" s="194" t="s">
        <v>5977</v>
      </c>
      <c r="E6" s="193" t="s">
        <v>172</v>
      </c>
      <c r="F6" s="111" t="s">
        <v>232</v>
      </c>
      <c r="G6" s="195">
        <f t="shared" si="0"/>
        <v>2</v>
      </c>
      <c r="H6" s="49" t="s">
        <v>220</v>
      </c>
      <c r="I6" s="160">
        <f t="shared" si="1"/>
        <v>1</v>
      </c>
      <c r="J6" s="160" t="e">
        <f>+IF(#REF!="Issued",1,IF(#REF!="Not Issued",2,"Nil"))</f>
        <v>#REF!</v>
      </c>
      <c r="K6" s="196"/>
      <c r="L6" s="90" t="s">
        <v>5971</v>
      </c>
    </row>
    <row r="7" spans="1:16" ht="13.5" customHeight="1" x14ac:dyDescent="0.2">
      <c r="A7" s="44">
        <v>3</v>
      </c>
      <c r="B7" s="193" t="s">
        <v>5991</v>
      </c>
      <c r="C7" s="158">
        <v>56966</v>
      </c>
      <c r="D7" s="194" t="s">
        <v>5992</v>
      </c>
      <c r="E7" s="193" t="s">
        <v>5993</v>
      </c>
      <c r="F7" s="111" t="s">
        <v>232</v>
      </c>
      <c r="G7" s="195">
        <f t="shared" si="0"/>
        <v>2</v>
      </c>
      <c r="H7" s="49" t="s">
        <v>220</v>
      </c>
      <c r="I7" s="160">
        <f t="shared" si="1"/>
        <v>1</v>
      </c>
      <c r="J7" s="160"/>
      <c r="K7" s="196"/>
      <c r="L7" s="90" t="s">
        <v>5975</v>
      </c>
    </row>
    <row r="8" spans="1:16" ht="13.5" customHeight="1" x14ac:dyDescent="0.2">
      <c r="A8" s="44">
        <v>4</v>
      </c>
      <c r="B8" s="193" t="s">
        <v>5997</v>
      </c>
      <c r="C8" s="158">
        <v>73179</v>
      </c>
      <c r="D8" s="194" t="s">
        <v>5542</v>
      </c>
      <c r="E8" s="193" t="s">
        <v>5998</v>
      </c>
      <c r="F8" s="111" t="s">
        <v>232</v>
      </c>
      <c r="G8" s="195">
        <f t="shared" si="0"/>
        <v>2</v>
      </c>
      <c r="H8" s="49" t="s">
        <v>220</v>
      </c>
      <c r="I8" s="160">
        <f t="shared" si="1"/>
        <v>1</v>
      </c>
      <c r="J8" s="160"/>
      <c r="K8" s="196"/>
      <c r="L8" s="90" t="s">
        <v>5978</v>
      </c>
    </row>
    <row r="9" spans="1:16" ht="13.5" customHeight="1" x14ac:dyDescent="0.2">
      <c r="A9" s="44">
        <v>5</v>
      </c>
      <c r="B9" s="193" t="s">
        <v>5999</v>
      </c>
      <c r="C9" s="158">
        <v>99204</v>
      </c>
      <c r="D9" s="194" t="s">
        <v>5551</v>
      </c>
      <c r="E9" s="193" t="s">
        <v>5552</v>
      </c>
      <c r="F9" s="111" t="s">
        <v>232</v>
      </c>
      <c r="G9" s="195">
        <f t="shared" si="0"/>
        <v>2</v>
      </c>
      <c r="H9" s="49" t="s">
        <v>220</v>
      </c>
      <c r="I9" s="160">
        <f t="shared" si="1"/>
        <v>1</v>
      </c>
      <c r="J9" s="160"/>
      <c r="K9" s="196"/>
      <c r="L9" s="90"/>
    </row>
    <row r="10" spans="1:16" ht="13.5" customHeight="1" x14ac:dyDescent="0.2">
      <c r="A10" s="44">
        <v>6</v>
      </c>
      <c r="B10" s="193" t="s">
        <v>5964</v>
      </c>
      <c r="C10" s="158">
        <v>69700</v>
      </c>
      <c r="D10" s="194" t="s">
        <v>5965</v>
      </c>
      <c r="E10" s="193" t="s">
        <v>5966</v>
      </c>
      <c r="F10" s="111" t="s">
        <v>232</v>
      </c>
      <c r="G10" s="195">
        <f t="shared" si="0"/>
        <v>2</v>
      </c>
      <c r="H10" s="49" t="s">
        <v>6</v>
      </c>
      <c r="I10" s="160">
        <f t="shared" si="1"/>
        <v>2</v>
      </c>
      <c r="J10" s="160" t="e">
        <f>+IF(#REF!="Issued",1,IF(#REF!="Not Issued",2,"Nil"))</f>
        <v>#REF!</v>
      </c>
      <c r="K10" s="196"/>
      <c r="L10" s="90"/>
    </row>
    <row r="11" spans="1:16" ht="13.5" customHeight="1" x14ac:dyDescent="0.2">
      <c r="A11" s="44">
        <v>7</v>
      </c>
      <c r="B11" s="193" t="s">
        <v>5972</v>
      </c>
      <c r="C11" s="158"/>
      <c r="D11" s="194" t="s">
        <v>5973</v>
      </c>
      <c r="E11" s="193" t="s">
        <v>5974</v>
      </c>
      <c r="F11" s="111" t="s">
        <v>232</v>
      </c>
      <c r="G11" s="195">
        <f t="shared" si="0"/>
        <v>2</v>
      </c>
      <c r="H11" s="49" t="s">
        <v>6</v>
      </c>
      <c r="I11" s="160">
        <f t="shared" si="1"/>
        <v>2</v>
      </c>
      <c r="J11" s="160" t="e">
        <f>+IF(#REF!="Issued",1,IF(#REF!="Not Issued",2,"Nil"))</f>
        <v>#REF!</v>
      </c>
      <c r="K11" s="196"/>
      <c r="L11" s="90"/>
    </row>
    <row r="12" spans="1:16" ht="13.5" customHeight="1" x14ac:dyDescent="0.2">
      <c r="A12" s="44">
        <v>8</v>
      </c>
      <c r="B12" s="193" t="s">
        <v>5979</v>
      </c>
      <c r="C12" s="158"/>
      <c r="D12" s="194" t="s">
        <v>5581</v>
      </c>
      <c r="E12" s="193" t="s">
        <v>5980</v>
      </c>
      <c r="F12" s="111" t="s">
        <v>231</v>
      </c>
      <c r="G12" s="195">
        <f t="shared" si="0"/>
        <v>1</v>
      </c>
      <c r="H12" s="49" t="s">
        <v>6</v>
      </c>
      <c r="I12" s="160">
        <f t="shared" si="1"/>
        <v>2</v>
      </c>
      <c r="J12" s="160" t="e">
        <f>+IF(#REF!="Issued",1,IF(#REF!="Not Issued",2,"Nil"))</f>
        <v>#REF!</v>
      </c>
      <c r="K12" s="196"/>
      <c r="L12" s="90"/>
    </row>
    <row r="13" spans="1:16" ht="13.5" customHeight="1" x14ac:dyDescent="0.2">
      <c r="A13" s="44">
        <v>9</v>
      </c>
      <c r="B13" s="193" t="s">
        <v>5981</v>
      </c>
      <c r="C13" s="158">
        <v>98421</v>
      </c>
      <c r="D13" s="194" t="s">
        <v>5982</v>
      </c>
      <c r="E13" s="193" t="s">
        <v>4994</v>
      </c>
      <c r="F13" s="111" t="s">
        <v>231</v>
      </c>
      <c r="G13" s="195">
        <f t="shared" si="0"/>
        <v>1</v>
      </c>
      <c r="H13" s="49" t="s">
        <v>6</v>
      </c>
      <c r="I13" s="160">
        <f t="shared" si="1"/>
        <v>2</v>
      </c>
      <c r="J13" s="160" t="e">
        <f>+IF(#REF!="Issued",1,IF(#REF!="Not Issued",2,"Nil"))</f>
        <v>#REF!</v>
      </c>
      <c r="K13" s="196"/>
      <c r="L13" s="90"/>
    </row>
    <row r="14" spans="1:16" ht="13.5" customHeight="1" x14ac:dyDescent="0.2">
      <c r="A14" s="44">
        <v>10</v>
      </c>
      <c r="B14" s="193" t="s">
        <v>5983</v>
      </c>
      <c r="C14" s="158">
        <v>69680</v>
      </c>
      <c r="D14" s="194" t="s">
        <v>5984</v>
      </c>
      <c r="E14" s="193" t="s">
        <v>901</v>
      </c>
      <c r="F14" s="111" t="s">
        <v>231</v>
      </c>
      <c r="G14" s="195">
        <f t="shared" si="0"/>
        <v>1</v>
      </c>
      <c r="H14" s="49" t="s">
        <v>6</v>
      </c>
      <c r="I14" s="160">
        <f t="shared" si="1"/>
        <v>2</v>
      </c>
      <c r="J14" s="160" t="e">
        <f>+IF(#REF!="Issued",1,IF(#REF!="Not Issued",2,"Nil"))</f>
        <v>#REF!</v>
      </c>
      <c r="K14" s="196"/>
      <c r="L14" s="90"/>
    </row>
    <row r="15" spans="1:16" ht="13.5" customHeight="1" x14ac:dyDescent="0.2">
      <c r="A15" s="44">
        <v>11</v>
      </c>
      <c r="B15" s="193" t="s">
        <v>5985</v>
      </c>
      <c r="C15" s="158">
        <v>69753</v>
      </c>
      <c r="D15" s="194" t="s">
        <v>5986</v>
      </c>
      <c r="E15" s="193" t="s">
        <v>5987</v>
      </c>
      <c r="F15" s="111" t="s">
        <v>232</v>
      </c>
      <c r="G15" s="195">
        <f t="shared" si="0"/>
        <v>2</v>
      </c>
      <c r="H15" s="49" t="s">
        <v>6</v>
      </c>
      <c r="I15" s="160">
        <f t="shared" si="1"/>
        <v>2</v>
      </c>
      <c r="J15" s="160" t="e">
        <f>+IF(#REF!="Issued",1,IF(#REF!="Not Issued",2,"Nil"))</f>
        <v>#REF!</v>
      </c>
      <c r="K15" s="196"/>
      <c r="L15" s="90"/>
    </row>
    <row r="16" spans="1:16" ht="13.5" customHeight="1" x14ac:dyDescent="0.2">
      <c r="A16" s="44">
        <v>12</v>
      </c>
      <c r="B16" s="193" t="s">
        <v>5988</v>
      </c>
      <c r="C16" s="158">
        <v>64778</v>
      </c>
      <c r="D16" s="194" t="s">
        <v>5989</v>
      </c>
      <c r="E16" s="193" t="s">
        <v>5990</v>
      </c>
      <c r="F16" s="111" t="s">
        <v>231</v>
      </c>
      <c r="G16" s="195">
        <f t="shared" si="0"/>
        <v>1</v>
      </c>
      <c r="H16" s="49" t="s">
        <v>6</v>
      </c>
      <c r="I16" s="160">
        <f t="shared" si="1"/>
        <v>2</v>
      </c>
      <c r="J16" s="160"/>
      <c r="K16" s="196"/>
      <c r="L16" s="90"/>
    </row>
    <row r="17" spans="1:12" ht="13.5" customHeight="1" x14ac:dyDescent="0.2">
      <c r="A17" s="44">
        <v>13</v>
      </c>
      <c r="B17" s="193" t="s">
        <v>5994</v>
      </c>
      <c r="C17" s="158">
        <v>98826</v>
      </c>
      <c r="D17" s="194" t="s">
        <v>5995</v>
      </c>
      <c r="E17" s="193" t="s">
        <v>5996</v>
      </c>
      <c r="F17" s="111" t="s">
        <v>232</v>
      </c>
      <c r="G17" s="195">
        <f t="shared" si="0"/>
        <v>2</v>
      </c>
      <c r="H17" s="49" t="s">
        <v>6</v>
      </c>
      <c r="I17" s="160">
        <f t="shared" si="1"/>
        <v>2</v>
      </c>
      <c r="J17" s="160"/>
      <c r="K17" s="196"/>
      <c r="L17" s="90"/>
    </row>
    <row r="18" spans="1:12" ht="13.5" customHeight="1" x14ac:dyDescent="0.2">
      <c r="A18" s="44">
        <v>14</v>
      </c>
      <c r="B18" s="193" t="s">
        <v>6000</v>
      </c>
      <c r="C18" s="158">
        <v>66602</v>
      </c>
      <c r="D18" s="194" t="s">
        <v>6001</v>
      </c>
      <c r="E18" s="193" t="s">
        <v>6002</v>
      </c>
      <c r="F18" s="111" t="s">
        <v>231</v>
      </c>
      <c r="G18" s="195">
        <f t="shared" si="0"/>
        <v>1</v>
      </c>
      <c r="H18" s="49" t="s">
        <v>6</v>
      </c>
      <c r="I18" s="160">
        <f t="shared" si="1"/>
        <v>2</v>
      </c>
      <c r="J18" s="160"/>
      <c r="K18" s="196"/>
      <c r="L18" s="90"/>
    </row>
    <row r="19" spans="1:12" ht="10.5" customHeight="1" x14ac:dyDescent="0.2">
      <c r="A19" s="188"/>
      <c r="B19" s="197"/>
      <c r="C19" s="198"/>
      <c r="D19" s="198"/>
      <c r="E19" s="199"/>
      <c r="F19" s="186"/>
      <c r="G19" s="188"/>
      <c r="H19" s="188"/>
      <c r="I19" s="188"/>
      <c r="J19" s="187"/>
      <c r="K19" s="188"/>
      <c r="L19" s="188"/>
    </row>
  </sheetData>
  <sortState ref="B5:K18">
    <sortCondition ref="H5:H18"/>
  </sortState>
  <mergeCells count="8">
    <mergeCell ref="K3:K4"/>
    <mergeCell ref="A1:K1"/>
    <mergeCell ref="A3:A4"/>
    <mergeCell ref="B3:B4"/>
    <mergeCell ref="C3:C4"/>
    <mergeCell ref="D3:D4"/>
    <mergeCell ref="E3:E4"/>
    <mergeCell ref="H3:H4"/>
  </mergeCells>
  <conditionalFormatting sqref="H5:H7 H9:H18">
    <cfRule type="cellIs" dxfId="185" priority="9" stopIfTrue="1" operator="equal">
      <formula>"Dropped"</formula>
    </cfRule>
    <cfRule type="cellIs" dxfId="184" priority="10" stopIfTrue="1" operator="equal">
      <formula>"Left"</formula>
    </cfRule>
    <cfRule type="cellIs" dxfId="183" priority="11" stopIfTrue="1" operator="equal">
      <formula>"Incomplete"</formula>
    </cfRule>
    <cfRule type="cellIs" dxfId="182" priority="12" stopIfTrue="1" operator="equal">
      <formula>"Complete"</formula>
    </cfRule>
  </conditionalFormatting>
  <conditionalFormatting sqref="H8">
    <cfRule type="cellIs" dxfId="181" priority="3" stopIfTrue="1" operator="equal">
      <formula>"Dropped"</formula>
    </cfRule>
    <cfRule type="cellIs" dxfId="180" priority="4" stopIfTrue="1" operator="equal">
      <formula>"Left"</formula>
    </cfRule>
    <cfRule type="cellIs" dxfId="179" priority="5" stopIfTrue="1" operator="equal">
      <formula>"Incomplete"</formula>
    </cfRule>
    <cfRule type="cellIs" dxfId="178" priority="6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96"/>
  <sheetViews>
    <sheetView workbookViewId="0">
      <selection activeCell="B53" sqref="B53"/>
    </sheetView>
  </sheetViews>
  <sheetFormatPr defaultRowHeight="12.75" x14ac:dyDescent="0.2"/>
  <cols>
    <col min="1" max="1" width="5.85546875" style="150" customWidth="1"/>
    <col min="2" max="2" width="14.5703125" style="172" bestFit="1" customWidth="1"/>
    <col min="3" max="3" width="7.42578125" style="173" bestFit="1" customWidth="1"/>
    <col min="4" max="4" width="33.5703125" style="173" customWidth="1"/>
    <col min="5" max="5" width="31.5703125" style="174" hidden="1" customWidth="1"/>
    <col min="6" max="6" width="6.42578125" style="175" hidden="1" customWidth="1"/>
    <col min="7" max="7" width="5" style="150" hidden="1" customWidth="1"/>
    <col min="8" max="8" width="9.7109375" style="150" customWidth="1"/>
    <col min="9" max="9" width="5" style="150" hidden="1" customWidth="1"/>
    <col min="10" max="10" width="6.140625" style="150" hidden="1" customWidth="1"/>
    <col min="11" max="11" width="12.5703125" style="150" hidden="1" customWidth="1"/>
    <col min="12" max="12" width="10.5703125" style="176" hidden="1" customWidth="1"/>
    <col min="13" max="13" width="16.7109375" style="150" bestFit="1" customWidth="1"/>
    <col min="14" max="14" width="11" style="150" hidden="1" customWidth="1"/>
    <col min="15" max="15" width="15.140625" style="150" bestFit="1" customWidth="1"/>
    <col min="16" max="16" width="8.5703125" style="177" customWidth="1"/>
    <col min="17" max="17" width="38.28515625" style="150" bestFit="1" customWidth="1"/>
    <col min="18" max="16384" width="9.140625" style="150"/>
  </cols>
  <sheetData>
    <row r="1" spans="1:17" ht="23.25" customHeight="1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7" ht="20.25" customHeight="1" thickBot="1" x14ac:dyDescent="0.5">
      <c r="A2" s="269" t="s">
        <v>14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7" s="180" customFormat="1" ht="15" customHeight="1" x14ac:dyDescent="0.2">
      <c r="A3" s="258" t="s">
        <v>221</v>
      </c>
      <c r="B3" s="270" t="s">
        <v>222</v>
      </c>
      <c r="C3" s="262" t="s">
        <v>5034</v>
      </c>
      <c r="D3" s="262" t="s">
        <v>223</v>
      </c>
      <c r="E3" s="270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147"/>
      <c r="L3" s="147"/>
      <c r="M3" s="255" t="s">
        <v>228</v>
      </c>
      <c r="N3" s="173"/>
    </row>
    <row r="4" spans="1:17" s="180" customFormat="1" ht="13.5" thickBot="1" x14ac:dyDescent="0.25">
      <c r="A4" s="259"/>
      <c r="B4" s="271"/>
      <c r="C4" s="263"/>
      <c r="D4" s="263"/>
      <c r="E4" s="271"/>
      <c r="F4" s="153" t="s">
        <v>229</v>
      </c>
      <c r="G4" s="154"/>
      <c r="H4" s="267"/>
      <c r="I4" s="155"/>
      <c r="J4" s="148" t="s">
        <v>230</v>
      </c>
      <c r="K4" s="148"/>
      <c r="L4" s="148"/>
      <c r="M4" s="256"/>
      <c r="N4" s="173"/>
    </row>
    <row r="5" spans="1:17" ht="16.5" customHeight="1" x14ac:dyDescent="0.2">
      <c r="A5" s="44">
        <v>1</v>
      </c>
      <c r="B5" s="157" t="s">
        <v>5849</v>
      </c>
      <c r="C5" s="158">
        <v>51214</v>
      </c>
      <c r="D5" s="159" t="s">
        <v>5850</v>
      </c>
      <c r="E5" s="45" t="s">
        <v>5851</v>
      </c>
      <c r="F5" s="111" t="s">
        <v>232</v>
      </c>
      <c r="G5" s="160">
        <f t="shared" ref="G5:G39" si="0">+IF(F5="M",1,IF(F5="f",2,IF(F5="Civ",3,"Error")))</f>
        <v>2</v>
      </c>
      <c r="H5" s="40" t="s">
        <v>220</v>
      </c>
      <c r="I5" s="160">
        <f t="shared" ref="I5:I39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81" t="s">
        <v>5275</v>
      </c>
      <c r="L5" s="182"/>
      <c r="M5" s="45"/>
      <c r="N5" s="90" t="s">
        <v>5276</v>
      </c>
      <c r="P5" s="183"/>
      <c r="Q5" s="184"/>
    </row>
    <row r="6" spans="1:17" ht="16.5" customHeight="1" x14ac:dyDescent="0.2">
      <c r="A6" s="44">
        <v>2</v>
      </c>
      <c r="B6" s="157" t="s">
        <v>5854</v>
      </c>
      <c r="C6" s="158">
        <v>87258</v>
      </c>
      <c r="D6" s="159" t="s">
        <v>5855</v>
      </c>
      <c r="E6" s="45" t="s">
        <v>4655</v>
      </c>
      <c r="F6" s="111" t="s">
        <v>232</v>
      </c>
      <c r="G6" s="160">
        <f t="shared" si="0"/>
        <v>2</v>
      </c>
      <c r="H6" s="40" t="s">
        <v>220</v>
      </c>
      <c r="I6" s="160">
        <f t="shared" si="1"/>
        <v>1</v>
      </c>
      <c r="J6" s="160" t="e">
        <f>+IF(#REF!="Issued",1,IF(#REF!="Not Issued",2,"Nil"))</f>
        <v>#REF!</v>
      </c>
      <c r="K6" s="181" t="s">
        <v>5280</v>
      </c>
      <c r="L6" s="182"/>
      <c r="M6" s="45"/>
      <c r="N6" s="90" t="s">
        <v>5281</v>
      </c>
      <c r="P6" s="183"/>
      <c r="Q6" s="184"/>
    </row>
    <row r="7" spans="1:17" ht="16.5" customHeight="1" x14ac:dyDescent="0.2">
      <c r="A7" s="44">
        <v>3</v>
      </c>
      <c r="B7" s="157" t="s">
        <v>5856</v>
      </c>
      <c r="C7" s="158">
        <v>87259</v>
      </c>
      <c r="D7" s="159" t="s">
        <v>5857</v>
      </c>
      <c r="E7" s="45" t="s">
        <v>5858</v>
      </c>
      <c r="F7" s="111" t="s">
        <v>231</v>
      </c>
      <c r="G7" s="160">
        <f t="shared" si="0"/>
        <v>1</v>
      </c>
      <c r="H7" s="40" t="s">
        <v>220</v>
      </c>
      <c r="I7" s="160">
        <f t="shared" si="1"/>
        <v>1</v>
      </c>
      <c r="J7" s="160" t="e">
        <f>+IF(#REF!="Issued",1,IF(#REF!="Not Issued",2,"Nil"))</f>
        <v>#REF!</v>
      </c>
      <c r="K7" s="181" t="s">
        <v>5284</v>
      </c>
      <c r="L7" s="182"/>
      <c r="M7" s="45"/>
      <c r="N7" s="90" t="s">
        <v>5285</v>
      </c>
      <c r="P7" s="183"/>
      <c r="Q7" s="184"/>
    </row>
    <row r="8" spans="1:17" ht="16.5" customHeight="1" x14ac:dyDescent="0.2">
      <c r="A8" s="44">
        <v>4</v>
      </c>
      <c r="B8" s="157" t="s">
        <v>5859</v>
      </c>
      <c r="C8" s="158">
        <v>87260</v>
      </c>
      <c r="D8" s="159" t="s">
        <v>5860</v>
      </c>
      <c r="E8" s="45" t="s">
        <v>5861</v>
      </c>
      <c r="F8" s="111" t="s">
        <v>231</v>
      </c>
      <c r="G8" s="160">
        <f t="shared" si="0"/>
        <v>1</v>
      </c>
      <c r="H8" s="40" t="s">
        <v>220</v>
      </c>
      <c r="I8" s="160">
        <f t="shared" si="1"/>
        <v>1</v>
      </c>
      <c r="J8" s="160" t="e">
        <f>+IF(#REF!="Issued",1,IF(#REF!="Not Issued",2,"Nil"))</f>
        <v>#REF!</v>
      </c>
      <c r="K8" s="181" t="s">
        <v>5761</v>
      </c>
      <c r="L8" s="182"/>
      <c r="M8" s="45"/>
      <c r="N8" s="90"/>
      <c r="P8" s="183"/>
      <c r="Q8" s="184"/>
    </row>
    <row r="9" spans="1:17" ht="16.5" customHeight="1" x14ac:dyDescent="0.2">
      <c r="A9" s="44">
        <v>6</v>
      </c>
      <c r="B9" s="157" t="s">
        <v>5862</v>
      </c>
      <c r="C9" s="158">
        <v>41519</v>
      </c>
      <c r="D9" s="159" t="s">
        <v>5863</v>
      </c>
      <c r="E9" s="45" t="s">
        <v>5864</v>
      </c>
      <c r="F9" s="111" t="s">
        <v>231</v>
      </c>
      <c r="G9" s="160">
        <f t="shared" si="0"/>
        <v>1</v>
      </c>
      <c r="H9" s="40" t="s">
        <v>220</v>
      </c>
      <c r="I9" s="160">
        <f t="shared" si="1"/>
        <v>1</v>
      </c>
      <c r="J9" s="160" t="e">
        <f>+IF(#REF!="Issued",1,IF(#REF!="Not Issued",2,"Nil"))</f>
        <v>#REF!</v>
      </c>
      <c r="K9" s="181" t="s">
        <v>5288</v>
      </c>
      <c r="L9" s="182"/>
      <c r="M9" s="45"/>
      <c r="N9" s="90"/>
      <c r="P9" s="183"/>
      <c r="Q9" s="184"/>
    </row>
    <row r="10" spans="1:17" ht="16.5" customHeight="1" x14ac:dyDescent="0.2">
      <c r="A10" s="44">
        <v>7</v>
      </c>
      <c r="B10" s="157" t="s">
        <v>5868</v>
      </c>
      <c r="C10" s="158">
        <v>65324</v>
      </c>
      <c r="D10" s="159" t="s">
        <v>5869</v>
      </c>
      <c r="E10" s="45" t="s">
        <v>5870</v>
      </c>
      <c r="F10" s="111" t="s">
        <v>232</v>
      </c>
      <c r="G10" s="160">
        <f t="shared" si="0"/>
        <v>2</v>
      </c>
      <c r="H10" s="40" t="s">
        <v>220</v>
      </c>
      <c r="I10" s="160">
        <f t="shared" si="1"/>
        <v>1</v>
      </c>
      <c r="J10" s="160" t="e">
        <f>+IF(#REF!="Issued",1,IF(#REF!="Not Issued",2,"Nil"))</f>
        <v>#REF!</v>
      </c>
      <c r="K10" s="181" t="s">
        <v>5291</v>
      </c>
      <c r="L10" s="182"/>
      <c r="M10" s="45"/>
      <c r="N10" s="90"/>
      <c r="P10" s="183"/>
      <c r="Q10" s="184"/>
    </row>
    <row r="11" spans="1:17" ht="16.5" customHeight="1" x14ac:dyDescent="0.2">
      <c r="A11" s="44">
        <v>8</v>
      </c>
      <c r="B11" s="157" t="s">
        <v>5874</v>
      </c>
      <c r="C11" s="158">
        <v>87262</v>
      </c>
      <c r="D11" s="159" t="s">
        <v>5875</v>
      </c>
      <c r="E11" s="45" t="s">
        <v>3965</v>
      </c>
      <c r="F11" s="111" t="s">
        <v>232</v>
      </c>
      <c r="G11" s="160">
        <f t="shared" si="0"/>
        <v>2</v>
      </c>
      <c r="H11" s="40" t="s">
        <v>220</v>
      </c>
      <c r="I11" s="160">
        <f t="shared" si="1"/>
        <v>1</v>
      </c>
      <c r="J11" s="160" t="e">
        <f>+IF(#REF!="Issued",1,IF(#REF!="Not Issued",2,"Nil"))</f>
        <v>#REF!</v>
      </c>
      <c r="K11" s="181" t="s">
        <v>5295</v>
      </c>
      <c r="L11" s="182"/>
      <c r="M11" s="45"/>
      <c r="N11" s="90"/>
      <c r="P11" s="183"/>
      <c r="Q11" s="184"/>
    </row>
    <row r="12" spans="1:17" ht="16.5" customHeight="1" x14ac:dyDescent="0.2">
      <c r="A12" s="44">
        <v>10</v>
      </c>
      <c r="B12" s="157" t="s">
        <v>5876</v>
      </c>
      <c r="C12" s="158">
        <v>87263</v>
      </c>
      <c r="D12" s="159" t="s">
        <v>5877</v>
      </c>
      <c r="E12" s="45" t="s">
        <v>4991</v>
      </c>
      <c r="F12" s="111" t="s">
        <v>232</v>
      </c>
      <c r="G12" s="160">
        <f t="shared" si="0"/>
        <v>2</v>
      </c>
      <c r="H12" s="40" t="s">
        <v>220</v>
      </c>
      <c r="I12" s="160">
        <f t="shared" si="1"/>
        <v>1</v>
      </c>
      <c r="J12" s="160" t="e">
        <f>+IF(#REF!="Issued",1,IF(#REF!="Not Issued",2,"Nil"))</f>
        <v>#REF!</v>
      </c>
      <c r="K12" s="181" t="s">
        <v>5297</v>
      </c>
      <c r="L12" s="182"/>
      <c r="M12" s="45"/>
      <c r="N12" s="90"/>
      <c r="P12" s="183"/>
      <c r="Q12" s="184"/>
    </row>
    <row r="13" spans="1:17" ht="16.5" customHeight="1" x14ac:dyDescent="0.2">
      <c r="A13" s="44">
        <v>12</v>
      </c>
      <c r="B13" s="157" t="s">
        <v>5878</v>
      </c>
      <c r="C13" s="158">
        <v>86992</v>
      </c>
      <c r="D13" s="159" t="s">
        <v>5879</v>
      </c>
      <c r="E13" s="45" t="s">
        <v>5880</v>
      </c>
      <c r="F13" s="111" t="s">
        <v>231</v>
      </c>
      <c r="G13" s="160">
        <f t="shared" si="0"/>
        <v>1</v>
      </c>
      <c r="H13" s="40" t="s">
        <v>220</v>
      </c>
      <c r="I13" s="160">
        <f t="shared" si="1"/>
        <v>1</v>
      </c>
      <c r="J13" s="160" t="e">
        <f>+IF(#REF!="Issued",1,IF(#REF!="Not Issued",2,"Nil"))</f>
        <v>#REF!</v>
      </c>
      <c r="K13" s="181" t="s">
        <v>5301</v>
      </c>
      <c r="L13" s="182"/>
      <c r="M13" s="45"/>
      <c r="N13" s="90"/>
      <c r="P13" s="183"/>
      <c r="Q13" s="184"/>
    </row>
    <row r="14" spans="1:17" ht="16.5" customHeight="1" x14ac:dyDescent="0.2">
      <c r="A14" s="44">
        <v>13</v>
      </c>
      <c r="B14" s="157" t="s">
        <v>5881</v>
      </c>
      <c r="C14" s="158">
        <v>86993</v>
      </c>
      <c r="D14" s="159" t="s">
        <v>5882</v>
      </c>
      <c r="E14" s="45" t="s">
        <v>5883</v>
      </c>
      <c r="F14" s="111" t="s">
        <v>231</v>
      </c>
      <c r="G14" s="160">
        <f t="shared" si="0"/>
        <v>1</v>
      </c>
      <c r="H14" s="40" t="s">
        <v>220</v>
      </c>
      <c r="I14" s="160">
        <f t="shared" si="1"/>
        <v>1</v>
      </c>
      <c r="J14" s="160" t="e">
        <f>+IF(#REF!="Issued",1,IF(#REF!="Not Issued",2,"Nil"))</f>
        <v>#REF!</v>
      </c>
      <c r="K14" s="181" t="s">
        <v>5776</v>
      </c>
      <c r="L14" s="182"/>
      <c r="M14" s="45"/>
      <c r="N14" s="90"/>
      <c r="P14" s="183"/>
      <c r="Q14" s="184"/>
    </row>
    <row r="15" spans="1:17" ht="16.5" customHeight="1" x14ac:dyDescent="0.2">
      <c r="A15" s="44">
        <v>14</v>
      </c>
      <c r="B15" s="157" t="s">
        <v>5884</v>
      </c>
      <c r="C15" s="158">
        <v>87264</v>
      </c>
      <c r="D15" s="159" t="s">
        <v>290</v>
      </c>
      <c r="E15" s="45" t="s">
        <v>3405</v>
      </c>
      <c r="F15" s="111" t="s">
        <v>232</v>
      </c>
      <c r="G15" s="160">
        <f t="shared" si="0"/>
        <v>2</v>
      </c>
      <c r="H15" s="40" t="s">
        <v>220</v>
      </c>
      <c r="I15" s="160">
        <f t="shared" si="1"/>
        <v>1</v>
      </c>
      <c r="J15" s="160" t="e">
        <f>+IF(#REF!="Issued",1,IF(#REF!="Not Issued",2,"Nil"))</f>
        <v>#REF!</v>
      </c>
      <c r="K15" s="181" t="s">
        <v>5305</v>
      </c>
      <c r="L15" s="182"/>
      <c r="M15" s="45"/>
      <c r="N15" s="90"/>
      <c r="P15" s="183"/>
      <c r="Q15" s="184"/>
    </row>
    <row r="16" spans="1:17" ht="16.5" customHeight="1" x14ac:dyDescent="0.2">
      <c r="A16" s="44">
        <v>15</v>
      </c>
      <c r="B16" s="157" t="s">
        <v>5885</v>
      </c>
      <c r="C16" s="158">
        <v>86994</v>
      </c>
      <c r="D16" s="159" t="s">
        <v>5886</v>
      </c>
      <c r="E16" s="45" t="s">
        <v>5887</v>
      </c>
      <c r="F16" s="111" t="s">
        <v>232</v>
      </c>
      <c r="G16" s="160">
        <f t="shared" si="0"/>
        <v>2</v>
      </c>
      <c r="H16" s="40" t="s">
        <v>220</v>
      </c>
      <c r="I16" s="160">
        <f t="shared" si="1"/>
        <v>1</v>
      </c>
      <c r="J16" s="160" t="e">
        <f>+IF(#REF!="Issued",1,IF(#REF!="Not Issued",2,"Nil"))</f>
        <v>#REF!</v>
      </c>
      <c r="K16" s="181" t="s">
        <v>5309</v>
      </c>
      <c r="L16" s="182"/>
      <c r="M16" s="45"/>
      <c r="N16" s="90"/>
      <c r="P16" s="183"/>
      <c r="Q16" s="184"/>
    </row>
    <row r="17" spans="1:17" ht="16.5" customHeight="1" x14ac:dyDescent="0.2">
      <c r="A17" s="44">
        <v>16</v>
      </c>
      <c r="B17" s="157" t="s">
        <v>5888</v>
      </c>
      <c r="C17" s="158">
        <v>86995</v>
      </c>
      <c r="D17" s="159" t="s">
        <v>5889</v>
      </c>
      <c r="E17" s="45" t="s">
        <v>5890</v>
      </c>
      <c r="F17" s="111" t="s">
        <v>231</v>
      </c>
      <c r="G17" s="160">
        <f t="shared" si="0"/>
        <v>1</v>
      </c>
      <c r="H17" s="40" t="s">
        <v>220</v>
      </c>
      <c r="I17" s="160">
        <f t="shared" si="1"/>
        <v>1</v>
      </c>
      <c r="J17" s="160" t="e">
        <f>+IF(#REF!="Issued",1,IF(#REF!="Not Issued",2,"Nil"))</f>
        <v>#REF!</v>
      </c>
      <c r="K17" s="181" t="s">
        <v>5313</v>
      </c>
      <c r="L17" s="182"/>
      <c r="M17" s="45"/>
      <c r="N17" s="90"/>
      <c r="P17" s="183"/>
      <c r="Q17" s="184"/>
    </row>
    <row r="18" spans="1:17" ht="16.5" customHeight="1" x14ac:dyDescent="0.2">
      <c r="A18" s="44">
        <v>17</v>
      </c>
      <c r="B18" s="157" t="s">
        <v>5894</v>
      </c>
      <c r="C18" s="158">
        <v>60577</v>
      </c>
      <c r="D18" s="159" t="s">
        <v>5895</v>
      </c>
      <c r="E18" s="45" t="s">
        <v>5896</v>
      </c>
      <c r="F18" s="111" t="s">
        <v>231</v>
      </c>
      <c r="G18" s="160">
        <f t="shared" si="0"/>
        <v>1</v>
      </c>
      <c r="H18" s="40" t="s">
        <v>220</v>
      </c>
      <c r="I18" s="160">
        <f t="shared" si="1"/>
        <v>1</v>
      </c>
      <c r="J18" s="160" t="e">
        <f>+IF(#REF!="Issued",1,IF(#REF!="Not Issued",2,"Nil"))</f>
        <v>#REF!</v>
      </c>
      <c r="K18" s="181" t="s">
        <v>5317</v>
      </c>
      <c r="L18" s="182"/>
      <c r="M18" s="45"/>
      <c r="N18" s="90"/>
      <c r="P18" s="183"/>
      <c r="Q18" s="184"/>
    </row>
    <row r="19" spans="1:17" ht="16.5" customHeight="1" x14ac:dyDescent="0.2">
      <c r="A19" s="44">
        <v>18</v>
      </c>
      <c r="B19" s="157" t="s">
        <v>5897</v>
      </c>
      <c r="C19" s="158">
        <v>51099</v>
      </c>
      <c r="D19" s="159" t="s">
        <v>5898</v>
      </c>
      <c r="E19" s="45" t="s">
        <v>5899</v>
      </c>
      <c r="F19" s="111" t="s">
        <v>231</v>
      </c>
      <c r="G19" s="160">
        <f t="shared" si="0"/>
        <v>1</v>
      </c>
      <c r="H19" s="40" t="s">
        <v>220</v>
      </c>
      <c r="I19" s="160">
        <f t="shared" si="1"/>
        <v>1</v>
      </c>
      <c r="J19" s="160" t="e">
        <f>+IF(#REF!="Issued",1,IF(#REF!="Not Issued",2,"Nil"))</f>
        <v>#REF!</v>
      </c>
      <c r="K19" s="181" t="s">
        <v>5321</v>
      </c>
      <c r="L19" s="182"/>
      <c r="M19" s="45"/>
      <c r="N19" s="90"/>
      <c r="P19" s="183"/>
      <c r="Q19" s="184"/>
    </row>
    <row r="20" spans="1:17" ht="16.5" customHeight="1" x14ac:dyDescent="0.2">
      <c r="A20" s="44">
        <v>20</v>
      </c>
      <c r="B20" s="157" t="s">
        <v>5903</v>
      </c>
      <c r="C20" s="158">
        <v>54314</v>
      </c>
      <c r="D20" s="159" t="s">
        <v>5904</v>
      </c>
      <c r="E20" s="45" t="s">
        <v>5842</v>
      </c>
      <c r="F20" s="111" t="s">
        <v>231</v>
      </c>
      <c r="G20" s="160">
        <f t="shared" si="0"/>
        <v>1</v>
      </c>
      <c r="H20" s="40" t="s">
        <v>220</v>
      </c>
      <c r="I20" s="160">
        <f t="shared" si="1"/>
        <v>1</v>
      </c>
      <c r="J20" s="160" t="e">
        <f>+IF(#REF!="Issued",1,IF(#REF!="Not Issued",2,"Nil"))</f>
        <v>#REF!</v>
      </c>
      <c r="K20" s="181" t="s">
        <v>5324</v>
      </c>
      <c r="L20" s="182"/>
      <c r="M20" s="45"/>
      <c r="N20" s="90"/>
      <c r="P20" s="183"/>
      <c r="Q20" s="184"/>
    </row>
    <row r="21" spans="1:17" ht="16.5" customHeight="1" x14ac:dyDescent="0.2">
      <c r="A21" s="44">
        <v>21</v>
      </c>
      <c r="B21" s="157" t="s">
        <v>5905</v>
      </c>
      <c r="C21" s="158">
        <v>86998</v>
      </c>
      <c r="D21" s="159" t="s">
        <v>5906</v>
      </c>
      <c r="E21" s="45" t="s">
        <v>5907</v>
      </c>
      <c r="F21" s="111" t="s">
        <v>231</v>
      </c>
      <c r="G21" s="160">
        <f t="shared" si="0"/>
        <v>1</v>
      </c>
      <c r="H21" s="40" t="s">
        <v>220</v>
      </c>
      <c r="I21" s="160">
        <f t="shared" si="1"/>
        <v>1</v>
      </c>
      <c r="J21" s="160" t="e">
        <f>+IF(#REF!="Issued",1,IF(#REF!="Not Issued",2,"Nil"))</f>
        <v>#REF!</v>
      </c>
      <c r="K21" s="181" t="s">
        <v>5326</v>
      </c>
      <c r="L21" s="182"/>
      <c r="M21" s="45"/>
      <c r="N21" s="90"/>
      <c r="P21" s="183"/>
      <c r="Q21" s="184"/>
    </row>
    <row r="22" spans="1:17" ht="16.5" customHeight="1" x14ac:dyDescent="0.2">
      <c r="A22" s="44">
        <v>23</v>
      </c>
      <c r="B22" s="157" t="s">
        <v>5908</v>
      </c>
      <c r="C22" s="158">
        <v>86999</v>
      </c>
      <c r="D22" s="159" t="s">
        <v>3830</v>
      </c>
      <c r="E22" s="45" t="s">
        <v>5909</v>
      </c>
      <c r="F22" s="111" t="s">
        <v>231</v>
      </c>
      <c r="G22" s="160">
        <f t="shared" si="0"/>
        <v>1</v>
      </c>
      <c r="H22" s="40" t="s">
        <v>220</v>
      </c>
      <c r="I22" s="160">
        <f t="shared" si="1"/>
        <v>1</v>
      </c>
      <c r="J22" s="160" t="e">
        <f>+IF(#REF!="Issued",1,IF(#REF!="Not Issued",2,"Nil"))</f>
        <v>#REF!</v>
      </c>
      <c r="K22" s="181" t="s">
        <v>5329</v>
      </c>
      <c r="L22" s="182"/>
      <c r="M22" s="45"/>
      <c r="N22" s="90"/>
      <c r="P22" s="183"/>
      <c r="Q22" s="184"/>
    </row>
    <row r="23" spans="1:17" ht="16.5" customHeight="1" x14ac:dyDescent="0.2">
      <c r="A23" s="44">
        <v>24</v>
      </c>
      <c r="B23" s="157" t="s">
        <v>5910</v>
      </c>
      <c r="C23" s="158">
        <v>51190</v>
      </c>
      <c r="D23" s="159" t="s">
        <v>5911</v>
      </c>
      <c r="E23" s="45" t="s">
        <v>5912</v>
      </c>
      <c r="F23" s="111" t="s">
        <v>231</v>
      </c>
      <c r="G23" s="160">
        <f t="shared" si="0"/>
        <v>1</v>
      </c>
      <c r="H23" s="40" t="s">
        <v>220</v>
      </c>
      <c r="I23" s="160">
        <f t="shared" si="1"/>
        <v>1</v>
      </c>
      <c r="J23" s="160" t="e">
        <f>+IF(#REF!="Issued",1,IF(#REF!="Not Issued",2,"Nil"))</f>
        <v>#REF!</v>
      </c>
      <c r="K23" s="181" t="s">
        <v>5333</v>
      </c>
      <c r="L23" s="182"/>
      <c r="M23" s="45"/>
      <c r="N23" s="90"/>
      <c r="P23" s="183"/>
      <c r="Q23" s="184"/>
    </row>
    <row r="24" spans="1:17" ht="16.5" customHeight="1" x14ac:dyDescent="0.2">
      <c r="A24" s="44">
        <v>25</v>
      </c>
      <c r="B24" s="157" t="s">
        <v>5915</v>
      </c>
      <c r="C24" s="158">
        <v>87265</v>
      </c>
      <c r="D24" s="159" t="s">
        <v>5916</v>
      </c>
      <c r="E24" s="45" t="s">
        <v>5917</v>
      </c>
      <c r="F24" s="111" t="s">
        <v>232</v>
      </c>
      <c r="G24" s="160">
        <f t="shared" si="0"/>
        <v>2</v>
      </c>
      <c r="H24" s="40" t="s">
        <v>220</v>
      </c>
      <c r="I24" s="160">
        <f t="shared" si="1"/>
        <v>1</v>
      </c>
      <c r="J24" s="160" t="e">
        <f>+IF(#REF!="Issued",1,IF(#REF!="Not Issued",2,"Nil"))</f>
        <v>#REF!</v>
      </c>
      <c r="K24" s="181" t="s">
        <v>5337</v>
      </c>
      <c r="L24" s="182"/>
      <c r="M24" s="45"/>
      <c r="N24" s="90"/>
      <c r="P24" s="183"/>
      <c r="Q24" s="184"/>
    </row>
    <row r="25" spans="1:17" ht="16.5" customHeight="1" x14ac:dyDescent="0.2">
      <c r="A25" s="44">
        <v>26</v>
      </c>
      <c r="B25" s="157" t="s">
        <v>5918</v>
      </c>
      <c r="C25" s="158">
        <v>87001</v>
      </c>
      <c r="D25" s="159" t="s">
        <v>5919</v>
      </c>
      <c r="E25" s="45" t="s">
        <v>2375</v>
      </c>
      <c r="F25" s="111" t="s">
        <v>231</v>
      </c>
      <c r="G25" s="160">
        <f t="shared" si="0"/>
        <v>1</v>
      </c>
      <c r="H25" s="40" t="s">
        <v>220</v>
      </c>
      <c r="I25" s="160">
        <f t="shared" si="1"/>
        <v>1</v>
      </c>
      <c r="J25" s="160" t="e">
        <f>+IF(#REF!="Issued",1,IF(#REF!="Not Issued",2,"Nil"))</f>
        <v>#REF!</v>
      </c>
      <c r="K25" s="181" t="s">
        <v>5339</v>
      </c>
      <c r="L25" s="182"/>
      <c r="M25" s="45"/>
      <c r="N25" s="90"/>
      <c r="P25" s="183"/>
      <c r="Q25" s="184"/>
    </row>
    <row r="26" spans="1:17" ht="16.5" customHeight="1" x14ac:dyDescent="0.2">
      <c r="A26" s="44">
        <v>27</v>
      </c>
      <c r="B26" s="157" t="s">
        <v>5927</v>
      </c>
      <c r="C26" s="158">
        <v>87266</v>
      </c>
      <c r="D26" s="159" t="s">
        <v>5928</v>
      </c>
      <c r="E26" s="45" t="s">
        <v>80</v>
      </c>
      <c r="F26" s="111" t="s">
        <v>231</v>
      </c>
      <c r="G26" s="160">
        <f t="shared" si="0"/>
        <v>1</v>
      </c>
      <c r="H26" s="40" t="s">
        <v>220</v>
      </c>
      <c r="I26" s="160">
        <f t="shared" si="1"/>
        <v>1</v>
      </c>
      <c r="J26" s="160" t="e">
        <f>+IF(#REF!="Issued",1,IF(#REF!="Not Issued",2,"Nil"))</f>
        <v>#REF!</v>
      </c>
      <c r="K26" s="181" t="s">
        <v>5343</v>
      </c>
      <c r="L26" s="182"/>
      <c r="M26" s="45"/>
      <c r="N26" s="90"/>
      <c r="P26" s="183"/>
      <c r="Q26" s="184"/>
    </row>
    <row r="27" spans="1:17" ht="16.5" customHeight="1" x14ac:dyDescent="0.2">
      <c r="A27" s="44">
        <v>28</v>
      </c>
      <c r="B27" s="157" t="s">
        <v>5930</v>
      </c>
      <c r="C27" s="158">
        <v>87267</v>
      </c>
      <c r="D27" s="159" t="s">
        <v>5931</v>
      </c>
      <c r="E27" s="45" t="s">
        <v>53</v>
      </c>
      <c r="F27" s="111" t="s">
        <v>232</v>
      </c>
      <c r="G27" s="160">
        <f t="shared" si="0"/>
        <v>2</v>
      </c>
      <c r="H27" s="40" t="s">
        <v>220</v>
      </c>
      <c r="I27" s="160">
        <f t="shared" si="1"/>
        <v>1</v>
      </c>
      <c r="J27" s="160" t="e">
        <f>+IF(#REF!="Issued",1,IF(#REF!="Not Issued",2,"Nil"))</f>
        <v>#REF!</v>
      </c>
      <c r="K27" s="181" t="s">
        <v>5346</v>
      </c>
      <c r="L27" s="182"/>
      <c r="M27" s="45"/>
      <c r="N27" s="90"/>
      <c r="P27" s="183"/>
      <c r="Q27" s="184"/>
    </row>
    <row r="28" spans="1:17" ht="16.5" customHeight="1" x14ac:dyDescent="0.2">
      <c r="A28" s="44">
        <v>30</v>
      </c>
      <c r="B28" s="157" t="s">
        <v>5843</v>
      </c>
      <c r="C28" s="158">
        <v>87256</v>
      </c>
      <c r="D28" s="159" t="s">
        <v>4656</v>
      </c>
      <c r="E28" s="45" t="s">
        <v>5002</v>
      </c>
      <c r="F28" s="111" t="s">
        <v>231</v>
      </c>
      <c r="G28" s="160">
        <f t="shared" si="0"/>
        <v>1</v>
      </c>
      <c r="H28" s="40" t="s">
        <v>6</v>
      </c>
      <c r="I28" s="160">
        <f t="shared" si="1"/>
        <v>2</v>
      </c>
      <c r="J28" s="160" t="e">
        <f>+IF(#REF!="Issued",1,IF(#REF!="Not Issued",2,"Nil"))</f>
        <v>#REF!</v>
      </c>
      <c r="K28" s="181" t="s">
        <v>5349</v>
      </c>
      <c r="L28" s="182"/>
      <c r="M28" s="45"/>
      <c r="N28" s="90"/>
      <c r="P28" s="183"/>
      <c r="Q28" s="184"/>
    </row>
    <row r="29" spans="1:17" ht="16.5" customHeight="1" x14ac:dyDescent="0.2">
      <c r="A29" s="44">
        <v>31</v>
      </c>
      <c r="B29" s="157" t="s">
        <v>5844</v>
      </c>
      <c r="C29" s="158">
        <v>86990</v>
      </c>
      <c r="D29" s="159" t="s">
        <v>5845</v>
      </c>
      <c r="E29" s="45" t="s">
        <v>59</v>
      </c>
      <c r="F29" s="111" t="s">
        <v>231</v>
      </c>
      <c r="G29" s="160">
        <f t="shared" si="0"/>
        <v>1</v>
      </c>
      <c r="H29" s="40" t="s">
        <v>6</v>
      </c>
      <c r="I29" s="160">
        <f t="shared" si="1"/>
        <v>2</v>
      </c>
      <c r="J29" s="160" t="e">
        <f>+IF(#REF!="Issued",1,IF(#REF!="Not Issued",2,"Nil"))</f>
        <v>#REF!</v>
      </c>
      <c r="K29" s="181" t="s">
        <v>5353</v>
      </c>
      <c r="L29" s="182"/>
      <c r="M29" s="45"/>
      <c r="N29" s="90"/>
      <c r="P29" s="183"/>
      <c r="Q29" s="184"/>
    </row>
    <row r="30" spans="1:17" ht="16.5" customHeight="1" x14ac:dyDescent="0.2">
      <c r="A30" s="44">
        <v>32</v>
      </c>
      <c r="B30" s="157" t="s">
        <v>5846</v>
      </c>
      <c r="C30" s="158">
        <v>87257</v>
      </c>
      <c r="D30" s="159" t="s">
        <v>5847</v>
      </c>
      <c r="E30" s="45" t="s">
        <v>5848</v>
      </c>
      <c r="F30" s="111" t="s">
        <v>232</v>
      </c>
      <c r="G30" s="160">
        <f t="shared" si="0"/>
        <v>2</v>
      </c>
      <c r="H30" s="40" t="s">
        <v>6</v>
      </c>
      <c r="I30" s="160">
        <f t="shared" si="1"/>
        <v>2</v>
      </c>
      <c r="J30" s="160" t="e">
        <f>+IF(#REF!="Issued",1,IF(#REF!="Not Issued",2,"Nil"))</f>
        <v>#REF!</v>
      </c>
      <c r="K30" s="181" t="s">
        <v>5355</v>
      </c>
      <c r="L30" s="182"/>
      <c r="M30" s="45"/>
      <c r="N30" s="90"/>
      <c r="P30" s="183"/>
      <c r="Q30" s="184"/>
    </row>
    <row r="31" spans="1:17" ht="16.5" customHeight="1" x14ac:dyDescent="0.2">
      <c r="A31" s="44">
        <v>33</v>
      </c>
      <c r="B31" s="157" t="s">
        <v>5852</v>
      </c>
      <c r="C31" s="158">
        <v>86991</v>
      </c>
      <c r="D31" s="159" t="s">
        <v>5853</v>
      </c>
      <c r="E31" s="45" t="s">
        <v>59</v>
      </c>
      <c r="F31" s="111" t="s">
        <v>231</v>
      </c>
      <c r="G31" s="160">
        <f t="shared" si="0"/>
        <v>1</v>
      </c>
      <c r="H31" s="40" t="s">
        <v>6</v>
      </c>
      <c r="I31" s="160">
        <f t="shared" si="1"/>
        <v>2</v>
      </c>
      <c r="J31" s="160" t="e">
        <f>+IF(#REF!="Issued",1,IF(#REF!="Not Issued",2,"Nil"))</f>
        <v>#REF!</v>
      </c>
      <c r="K31" s="181" t="s">
        <v>5359</v>
      </c>
      <c r="L31" s="182"/>
      <c r="M31" s="45"/>
      <c r="N31" s="90"/>
      <c r="P31" s="183"/>
      <c r="Q31" s="184"/>
    </row>
    <row r="32" spans="1:17" ht="16.5" customHeight="1" x14ac:dyDescent="0.2">
      <c r="A32" s="44">
        <v>34</v>
      </c>
      <c r="B32" s="157" t="s">
        <v>5865</v>
      </c>
      <c r="C32" s="158">
        <v>87261</v>
      </c>
      <c r="D32" s="159" t="s">
        <v>5866</v>
      </c>
      <c r="E32" s="45" t="s">
        <v>5867</v>
      </c>
      <c r="F32" s="111" t="s">
        <v>231</v>
      </c>
      <c r="G32" s="160">
        <f t="shared" si="0"/>
        <v>1</v>
      </c>
      <c r="H32" s="40" t="s">
        <v>6</v>
      </c>
      <c r="I32" s="160">
        <f t="shared" si="1"/>
        <v>2</v>
      </c>
      <c r="J32" s="160" t="e">
        <f>+IF(#REF!="Issued",1,IF(#REF!="Not Issued",2,"Nil"))</f>
        <v>#REF!</v>
      </c>
      <c r="K32" s="181" t="s">
        <v>5362</v>
      </c>
      <c r="L32" s="182"/>
      <c r="M32" s="45"/>
      <c r="N32" s="90"/>
      <c r="P32" s="183"/>
      <c r="Q32" s="184"/>
    </row>
    <row r="33" spans="1:17" ht="16.5" customHeight="1" x14ac:dyDescent="0.2">
      <c r="A33" s="44">
        <v>35</v>
      </c>
      <c r="B33" s="163" t="s">
        <v>5871</v>
      </c>
      <c r="C33" s="158">
        <v>60402</v>
      </c>
      <c r="D33" s="159" t="s">
        <v>5872</v>
      </c>
      <c r="E33" s="45" t="s">
        <v>5873</v>
      </c>
      <c r="F33" s="111" t="s">
        <v>231</v>
      </c>
      <c r="G33" s="160">
        <f t="shared" si="0"/>
        <v>1</v>
      </c>
      <c r="H33" s="40" t="s">
        <v>6</v>
      </c>
      <c r="I33" s="160">
        <f t="shared" si="1"/>
        <v>2</v>
      </c>
      <c r="J33" s="160" t="e">
        <f>+IF(#REF!="Issued",1,IF(#REF!="Not Issued",2,"Nil"))</f>
        <v>#REF!</v>
      </c>
      <c r="K33" s="181" t="s">
        <v>5366</v>
      </c>
      <c r="L33" s="182"/>
      <c r="M33" s="45"/>
      <c r="N33" s="90"/>
      <c r="P33" s="183"/>
      <c r="Q33" s="184"/>
    </row>
    <row r="34" spans="1:17" ht="16.5" customHeight="1" x14ac:dyDescent="0.2">
      <c r="A34" s="44">
        <v>36</v>
      </c>
      <c r="B34" s="193" t="s">
        <v>5891</v>
      </c>
      <c r="C34" s="158">
        <v>86996</v>
      </c>
      <c r="D34" s="159" t="s">
        <v>5892</v>
      </c>
      <c r="E34" s="45" t="s">
        <v>5893</v>
      </c>
      <c r="F34" s="111" t="s">
        <v>231</v>
      </c>
      <c r="G34" s="160">
        <f t="shared" si="0"/>
        <v>1</v>
      </c>
      <c r="H34" s="40" t="s">
        <v>6</v>
      </c>
      <c r="I34" s="160">
        <f t="shared" si="1"/>
        <v>2</v>
      </c>
      <c r="J34" s="160" t="e">
        <f>+IF(#REF!="Issued",1,IF(#REF!="Not Issued",2,"Nil"))</f>
        <v>#REF!</v>
      </c>
      <c r="K34" s="181" t="s">
        <v>5369</v>
      </c>
      <c r="L34" s="182"/>
      <c r="M34" s="45"/>
      <c r="N34" s="90"/>
      <c r="P34" s="183"/>
      <c r="Q34" s="184"/>
    </row>
    <row r="35" spans="1:17" ht="16.5" customHeight="1" x14ac:dyDescent="0.2">
      <c r="A35" s="44">
        <v>37</v>
      </c>
      <c r="B35" s="157" t="s">
        <v>5900</v>
      </c>
      <c r="C35" s="158">
        <v>86997</v>
      </c>
      <c r="D35" s="159" t="s">
        <v>5901</v>
      </c>
      <c r="E35" s="45" t="s">
        <v>5902</v>
      </c>
      <c r="F35" s="111" t="s">
        <v>232</v>
      </c>
      <c r="G35" s="160">
        <f t="shared" si="0"/>
        <v>2</v>
      </c>
      <c r="H35" s="40" t="s">
        <v>6</v>
      </c>
      <c r="I35" s="160">
        <f t="shared" si="1"/>
        <v>2</v>
      </c>
      <c r="J35" s="160" t="e">
        <f>+IF(#REF!="Issued",1,IF(#REF!="Not Issued",2,"Nil"))</f>
        <v>#REF!</v>
      </c>
      <c r="K35" s="181" t="s">
        <v>5372</v>
      </c>
      <c r="L35" s="182"/>
      <c r="M35" s="45"/>
      <c r="N35" s="90"/>
      <c r="P35" s="183"/>
      <c r="Q35" s="184"/>
    </row>
    <row r="36" spans="1:17" ht="16.5" customHeight="1" x14ac:dyDescent="0.2">
      <c r="A36" s="44">
        <v>38</v>
      </c>
      <c r="B36" s="157" t="s">
        <v>5913</v>
      </c>
      <c r="C36" s="158">
        <v>87000</v>
      </c>
      <c r="D36" s="159" t="s">
        <v>5914</v>
      </c>
      <c r="E36" s="45" t="s">
        <v>175</v>
      </c>
      <c r="F36" s="111" t="s">
        <v>231</v>
      </c>
      <c r="G36" s="160">
        <f t="shared" si="0"/>
        <v>1</v>
      </c>
      <c r="H36" s="40" t="s">
        <v>6</v>
      </c>
      <c r="I36" s="160">
        <f t="shared" si="1"/>
        <v>2</v>
      </c>
      <c r="J36" s="160" t="e">
        <f>+IF(#REF!="Issued",1,IF(#REF!="Not Issued",2,"Nil"))</f>
        <v>#REF!</v>
      </c>
      <c r="K36" s="181" t="s">
        <v>5374</v>
      </c>
      <c r="L36" s="182"/>
      <c r="M36" s="45"/>
      <c r="N36" s="90"/>
      <c r="P36" s="183"/>
      <c r="Q36" s="184"/>
    </row>
    <row r="37" spans="1:17" ht="16.5" customHeight="1" x14ac:dyDescent="0.2">
      <c r="A37" s="44">
        <v>39</v>
      </c>
      <c r="B37" s="163" t="s">
        <v>5920</v>
      </c>
      <c r="C37" s="158">
        <v>90123</v>
      </c>
      <c r="D37" s="159" t="s">
        <v>89</v>
      </c>
      <c r="E37" s="45" t="s">
        <v>5921</v>
      </c>
      <c r="F37" s="111" t="s">
        <v>231</v>
      </c>
      <c r="G37" s="160">
        <f t="shared" si="0"/>
        <v>1</v>
      </c>
      <c r="H37" s="40" t="s">
        <v>6</v>
      </c>
      <c r="I37" s="160">
        <f t="shared" si="1"/>
        <v>2</v>
      </c>
      <c r="J37" s="160" t="e">
        <f>+IF(#REF!="Issued",1,IF(#REF!="Not Issued",2,"Nil"))</f>
        <v>#REF!</v>
      </c>
      <c r="K37" s="181" t="s">
        <v>5378</v>
      </c>
      <c r="L37" s="182"/>
      <c r="M37" s="45"/>
      <c r="N37" s="191"/>
      <c r="P37" s="183"/>
      <c r="Q37" s="184"/>
    </row>
    <row r="38" spans="1:17" ht="16.5" customHeight="1" x14ac:dyDescent="0.2">
      <c r="A38" s="44">
        <v>40</v>
      </c>
      <c r="B38" s="157" t="s">
        <v>5922</v>
      </c>
      <c r="C38" s="158">
        <v>22846</v>
      </c>
      <c r="D38" s="159" t="s">
        <v>5923</v>
      </c>
      <c r="E38" s="45" t="s">
        <v>5924</v>
      </c>
      <c r="F38" s="111" t="s">
        <v>231</v>
      </c>
      <c r="G38" s="160">
        <f t="shared" si="0"/>
        <v>1</v>
      </c>
      <c r="H38" s="40" t="s">
        <v>6</v>
      </c>
      <c r="I38" s="160">
        <f t="shared" si="1"/>
        <v>2</v>
      </c>
      <c r="J38" s="160" t="e">
        <f>+IF(#REF!="Issued",1,IF(#REF!="Not Issued",2,"Nil"))</f>
        <v>#REF!</v>
      </c>
      <c r="K38" s="181" t="s">
        <v>5929</v>
      </c>
      <c r="L38" s="182"/>
      <c r="M38" s="45"/>
      <c r="N38" s="191"/>
      <c r="P38" s="183"/>
      <c r="Q38" s="184"/>
    </row>
    <row r="39" spans="1:17" ht="16.5" customHeight="1" x14ac:dyDescent="0.2">
      <c r="A39" s="44">
        <v>41</v>
      </c>
      <c r="B39" s="157" t="s">
        <v>5925</v>
      </c>
      <c r="C39" s="158">
        <v>61182</v>
      </c>
      <c r="D39" s="159" t="s">
        <v>5926</v>
      </c>
      <c r="E39" s="45" t="s">
        <v>235</v>
      </c>
      <c r="F39" s="111" t="s">
        <v>232</v>
      </c>
      <c r="G39" s="160">
        <f t="shared" si="0"/>
        <v>2</v>
      </c>
      <c r="H39" s="40" t="s">
        <v>6</v>
      </c>
      <c r="I39" s="160">
        <f t="shared" si="1"/>
        <v>2</v>
      </c>
      <c r="J39" s="160" t="e">
        <f>+IF(#REF!="Issued",1,IF(#REF!="Not Issued",2,"Nil"))</f>
        <v>#REF!</v>
      </c>
      <c r="K39" s="181" t="s">
        <v>5932</v>
      </c>
      <c r="L39" s="182"/>
      <c r="M39" s="45"/>
      <c r="N39" s="191"/>
      <c r="P39" s="183"/>
      <c r="Q39" s="184"/>
    </row>
    <row r="40" spans="1:17" ht="16.5" customHeight="1" x14ac:dyDescent="0.2">
      <c r="A40" s="164"/>
      <c r="B40" s="132"/>
      <c r="C40" s="133"/>
      <c r="D40" s="134"/>
      <c r="E40" s="134"/>
      <c r="F40" s="185"/>
      <c r="G40" s="168"/>
      <c r="H40" s="136"/>
      <c r="I40" s="168"/>
      <c r="J40" s="168"/>
      <c r="K40" s="168"/>
      <c r="L40" s="169"/>
      <c r="M40" s="170"/>
      <c r="P40" s="183"/>
      <c r="Q40" s="184"/>
    </row>
    <row r="43" spans="1:17" ht="20.25" thickBot="1" x14ac:dyDescent="0.45">
      <c r="A43" s="272" t="s">
        <v>5933</v>
      </c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</row>
    <row r="44" spans="1:17" ht="12.75" customHeight="1" x14ac:dyDescent="0.2">
      <c r="A44" s="258" t="s">
        <v>221</v>
      </c>
      <c r="B44" s="270" t="s">
        <v>222</v>
      </c>
      <c r="C44" s="262" t="s">
        <v>5034</v>
      </c>
      <c r="D44" s="262" t="s">
        <v>223</v>
      </c>
      <c r="E44" s="270" t="s">
        <v>224</v>
      </c>
      <c r="F44" s="190" t="s">
        <v>225</v>
      </c>
      <c r="G44" s="151"/>
      <c r="H44" s="266" t="s">
        <v>41</v>
      </c>
      <c r="I44" s="152"/>
      <c r="J44" s="147" t="s">
        <v>227</v>
      </c>
      <c r="K44" s="147"/>
      <c r="L44" s="147"/>
      <c r="M44" s="255" t="s">
        <v>228</v>
      </c>
    </row>
    <row r="45" spans="1:17" ht="13.5" thickBot="1" x14ac:dyDescent="0.25">
      <c r="A45" s="259"/>
      <c r="B45" s="271"/>
      <c r="C45" s="263"/>
      <c r="D45" s="263"/>
      <c r="E45" s="271"/>
      <c r="F45" s="153" t="s">
        <v>229</v>
      </c>
      <c r="G45" s="154"/>
      <c r="H45" s="267"/>
      <c r="I45" s="155"/>
      <c r="J45" s="148" t="s">
        <v>230</v>
      </c>
      <c r="K45" s="148"/>
      <c r="L45" s="148"/>
      <c r="M45" s="256"/>
    </row>
    <row r="46" spans="1:17" ht="16.5" customHeight="1" x14ac:dyDescent="0.2">
      <c r="A46" s="44">
        <v>1</v>
      </c>
      <c r="B46" s="157" t="s">
        <v>5934</v>
      </c>
      <c r="C46" s="158">
        <v>87002</v>
      </c>
      <c r="D46" s="159" t="s">
        <v>5935</v>
      </c>
      <c r="E46" s="157" t="s">
        <v>5936</v>
      </c>
      <c r="F46" s="214" t="s">
        <v>232</v>
      </c>
      <c r="G46" s="216">
        <f t="shared" ref="G46:G57" si="2">+IF(F46="M",1,IF(F46="f",2,IF(F46="Civ",3,"Error")))</f>
        <v>2</v>
      </c>
      <c r="H46" s="94" t="s">
        <v>220</v>
      </c>
      <c r="I46" s="160">
        <f>+IF(H46="Studying",5,IF(H46="Complete",1,IF(H46="Incomplete",2,IF(H46="Left",3,IF(H46="Dropped",4,"Error")))))</f>
        <v>1</v>
      </c>
      <c r="J46" s="160" t="e">
        <f>+IF(#REF!="Issued",1,IF(#REF!="Not Issued",2,"Nil"))</f>
        <v>#REF!</v>
      </c>
      <c r="K46" s="181" t="s">
        <v>5820</v>
      </c>
      <c r="L46" s="182"/>
      <c r="M46" s="45"/>
    </row>
    <row r="47" spans="1:17" ht="16.5" customHeight="1" x14ac:dyDescent="0.2">
      <c r="A47" s="44">
        <v>2</v>
      </c>
      <c r="B47" s="157" t="s">
        <v>5942</v>
      </c>
      <c r="C47" s="158">
        <v>87003</v>
      </c>
      <c r="D47" s="159" t="s">
        <v>5943</v>
      </c>
      <c r="E47" s="157" t="s">
        <v>5944</v>
      </c>
      <c r="F47" s="214" t="s">
        <v>232</v>
      </c>
      <c r="G47" s="216">
        <f t="shared" si="2"/>
        <v>2</v>
      </c>
      <c r="H47" s="94" t="s">
        <v>220</v>
      </c>
      <c r="I47" s="160">
        <f>+IF(H47="Studying",5,IF(H47="Complete",1,IF(H47="Incomplete",2,IF(H47="Left",3,IF(H47="Dropped",4,"Error")))))</f>
        <v>1</v>
      </c>
      <c r="J47" s="160" t="e">
        <f>+IF(#REF!="Issued",1,IF(#REF!="Not Issued",2,"Nil"))</f>
        <v>#REF!</v>
      </c>
      <c r="K47" s="181" t="s">
        <v>5383</v>
      </c>
      <c r="L47" s="182"/>
      <c r="M47" s="45"/>
    </row>
    <row r="48" spans="1:17" ht="16.5" customHeight="1" x14ac:dyDescent="0.2">
      <c r="A48" s="44">
        <v>3</v>
      </c>
      <c r="B48" s="157" t="s">
        <v>5945</v>
      </c>
      <c r="C48" s="158">
        <v>87004</v>
      </c>
      <c r="D48" s="159" t="s">
        <v>5946</v>
      </c>
      <c r="E48" s="157" t="s">
        <v>5947</v>
      </c>
      <c r="F48" s="214" t="s">
        <v>232</v>
      </c>
      <c r="G48" s="216">
        <f t="shared" si="2"/>
        <v>2</v>
      </c>
      <c r="H48" s="94" t="s">
        <v>220</v>
      </c>
      <c r="I48" s="160">
        <f t="shared" ref="I48:I57" si="3">+IF(H48="Studying",5,IF(H48="Complete",1,IF(H48="Incomplete",2,IF(H48="Left",3,IF(H48="Dropped",4,"Error")))))</f>
        <v>1</v>
      </c>
      <c r="J48" s="160" t="e">
        <f>+IF(#REF!="Issued",1,IF(#REF!="Not Issued",2,"Nil"))</f>
        <v>#REF!</v>
      </c>
      <c r="K48" s="181" t="s">
        <v>5387</v>
      </c>
      <c r="L48" s="182"/>
      <c r="M48" s="45"/>
    </row>
    <row r="49" spans="1:17" ht="16.5" customHeight="1" x14ac:dyDescent="0.2">
      <c r="A49" s="44">
        <v>4</v>
      </c>
      <c r="B49" s="157" t="s">
        <v>5950</v>
      </c>
      <c r="C49" s="158">
        <v>87005</v>
      </c>
      <c r="D49" s="159" t="s">
        <v>3450</v>
      </c>
      <c r="E49" s="157" t="s">
        <v>209</v>
      </c>
      <c r="F49" s="214" t="s">
        <v>232</v>
      </c>
      <c r="G49" s="216">
        <f t="shared" si="2"/>
        <v>2</v>
      </c>
      <c r="H49" s="94" t="s">
        <v>220</v>
      </c>
      <c r="I49" s="160">
        <f t="shared" si="3"/>
        <v>1</v>
      </c>
      <c r="J49" s="160" t="e">
        <f>+IF(#REF!="Issued",1,IF(#REF!="Not Issued",2,"Nil"))</f>
        <v>#REF!</v>
      </c>
      <c r="K49" s="181" t="s">
        <v>5391</v>
      </c>
      <c r="L49" s="182"/>
      <c r="M49" s="45"/>
    </row>
    <row r="50" spans="1:17" ht="16.5" customHeight="1" x14ac:dyDescent="0.2">
      <c r="A50" s="44">
        <v>5</v>
      </c>
      <c r="B50" s="157" t="s">
        <v>5951</v>
      </c>
      <c r="C50" s="158">
        <v>87006</v>
      </c>
      <c r="D50" s="159" t="s">
        <v>184</v>
      </c>
      <c r="E50" s="157" t="s">
        <v>77</v>
      </c>
      <c r="F50" s="214" t="s">
        <v>232</v>
      </c>
      <c r="G50" s="216">
        <f t="shared" si="2"/>
        <v>2</v>
      </c>
      <c r="H50" s="94" t="s">
        <v>220</v>
      </c>
      <c r="I50" s="160">
        <f t="shared" si="3"/>
        <v>1</v>
      </c>
      <c r="J50" s="160" t="e">
        <f>+IF(#REF!="Issued",1,IF(#REF!="Not Issued",2,"Nil"))</f>
        <v>#REF!</v>
      </c>
      <c r="K50" s="181" t="s">
        <v>5395</v>
      </c>
      <c r="L50" s="182"/>
      <c r="M50" s="45"/>
    </row>
    <row r="51" spans="1:17" ht="16.5" customHeight="1" x14ac:dyDescent="0.2">
      <c r="A51" s="44">
        <v>6</v>
      </c>
      <c r="B51" s="157" t="s">
        <v>5952</v>
      </c>
      <c r="C51" s="158">
        <v>87007</v>
      </c>
      <c r="D51" s="159" t="s">
        <v>5953</v>
      </c>
      <c r="E51" s="157" t="s">
        <v>5954</v>
      </c>
      <c r="F51" s="214" t="s">
        <v>232</v>
      </c>
      <c r="G51" s="216">
        <f t="shared" si="2"/>
        <v>2</v>
      </c>
      <c r="H51" s="94" t="s">
        <v>220</v>
      </c>
      <c r="I51" s="160">
        <f t="shared" si="3"/>
        <v>1</v>
      </c>
      <c r="J51" s="160" t="e">
        <f>+IF(#REF!="Issued",1,IF(#REF!="Not Issued",2,"Nil"))</f>
        <v>#REF!</v>
      </c>
      <c r="K51" s="181" t="s">
        <v>5398</v>
      </c>
      <c r="L51" s="182"/>
      <c r="M51" s="45"/>
    </row>
    <row r="52" spans="1:17" ht="16.5" customHeight="1" x14ac:dyDescent="0.2">
      <c r="A52" s="44">
        <v>7</v>
      </c>
      <c r="B52" s="157" t="s">
        <v>5955</v>
      </c>
      <c r="C52" s="158">
        <v>87008</v>
      </c>
      <c r="D52" s="159" t="s">
        <v>5956</v>
      </c>
      <c r="E52" s="157" t="s">
        <v>5957</v>
      </c>
      <c r="F52" s="214" t="s">
        <v>232</v>
      </c>
      <c r="G52" s="216">
        <f t="shared" si="2"/>
        <v>2</v>
      </c>
      <c r="H52" s="94" t="s">
        <v>220</v>
      </c>
      <c r="I52" s="160">
        <f t="shared" si="3"/>
        <v>1</v>
      </c>
      <c r="J52" s="160" t="e">
        <f>+IF(#REF!="Issued",1,IF(#REF!="Not Issued",2,"Nil"))</f>
        <v>#REF!</v>
      </c>
      <c r="K52" s="181" t="s">
        <v>5402</v>
      </c>
      <c r="L52" s="182"/>
      <c r="M52" s="45"/>
    </row>
    <row r="53" spans="1:17" ht="16.5" customHeight="1" x14ac:dyDescent="0.2">
      <c r="A53" s="44">
        <v>8</v>
      </c>
      <c r="B53" s="157" t="s">
        <v>5961</v>
      </c>
      <c r="C53" s="158">
        <v>87009</v>
      </c>
      <c r="D53" s="159" t="s">
        <v>5962</v>
      </c>
      <c r="E53" s="157" t="s">
        <v>5963</v>
      </c>
      <c r="F53" s="214" t="s">
        <v>232</v>
      </c>
      <c r="G53" s="216">
        <f t="shared" si="2"/>
        <v>2</v>
      </c>
      <c r="H53" s="94" t="s">
        <v>220</v>
      </c>
      <c r="I53" s="160">
        <f t="shared" si="3"/>
        <v>1</v>
      </c>
      <c r="J53" s="160" t="e">
        <f>+IF(#REF!="Issued",1,IF(#REF!="Not Issued",2,"Nil"))</f>
        <v>#REF!</v>
      </c>
      <c r="K53" s="181" t="s">
        <v>5406</v>
      </c>
      <c r="L53" s="182"/>
      <c r="M53" s="45"/>
    </row>
    <row r="54" spans="1:17" ht="16.5" customHeight="1" x14ac:dyDescent="0.2">
      <c r="A54" s="44">
        <v>9</v>
      </c>
      <c r="B54" s="157" t="s">
        <v>5937</v>
      </c>
      <c r="C54" s="158">
        <v>90124</v>
      </c>
      <c r="D54" s="159" t="s">
        <v>5938</v>
      </c>
      <c r="E54" s="157" t="s">
        <v>5939</v>
      </c>
      <c r="F54" s="214" t="s">
        <v>232</v>
      </c>
      <c r="G54" s="216">
        <f t="shared" si="2"/>
        <v>2</v>
      </c>
      <c r="H54" s="94" t="s">
        <v>6</v>
      </c>
      <c r="I54" s="160">
        <f t="shared" si="3"/>
        <v>2</v>
      </c>
      <c r="J54" s="160" t="e">
        <f>+IF(#REF!="Issued",1,IF(#REF!="Not Issued",2,"Nil"))</f>
        <v>#REF!</v>
      </c>
      <c r="K54" s="181" t="s">
        <v>5409</v>
      </c>
      <c r="L54" s="182"/>
      <c r="M54" s="45"/>
    </row>
    <row r="55" spans="1:17" ht="15" customHeight="1" x14ac:dyDescent="0.2">
      <c r="A55" s="44">
        <v>10</v>
      </c>
      <c r="B55" s="157" t="s">
        <v>5940</v>
      </c>
      <c r="C55" s="158">
        <v>90125</v>
      </c>
      <c r="D55" s="159" t="s">
        <v>5941</v>
      </c>
      <c r="E55" s="157" t="s">
        <v>5939</v>
      </c>
      <c r="F55" s="214" t="s">
        <v>232</v>
      </c>
      <c r="G55" s="216">
        <f t="shared" si="2"/>
        <v>2</v>
      </c>
      <c r="H55" s="94" t="s">
        <v>6</v>
      </c>
      <c r="I55" s="160">
        <f t="shared" si="3"/>
        <v>2</v>
      </c>
      <c r="J55" s="160" t="e">
        <f>+IF(#REF!="Issued",1,IF(#REF!="Not Issued",2,"Nil"))</f>
        <v>#REF!</v>
      </c>
      <c r="K55" s="181" t="s">
        <v>5413</v>
      </c>
      <c r="L55" s="182"/>
      <c r="M55" s="45"/>
    </row>
    <row r="56" spans="1:17" ht="16.5" customHeight="1" x14ac:dyDescent="0.2">
      <c r="A56" s="44">
        <v>11</v>
      </c>
      <c r="B56" s="157" t="s">
        <v>5948</v>
      </c>
      <c r="C56" s="158">
        <v>90552</v>
      </c>
      <c r="D56" s="159" t="s">
        <v>5949</v>
      </c>
      <c r="E56" s="157" t="s">
        <v>5769</v>
      </c>
      <c r="F56" s="214" t="s">
        <v>231</v>
      </c>
      <c r="G56" s="216">
        <f t="shared" si="2"/>
        <v>1</v>
      </c>
      <c r="H56" s="94" t="s">
        <v>6</v>
      </c>
      <c r="I56" s="160">
        <f t="shared" si="3"/>
        <v>2</v>
      </c>
      <c r="J56" s="160" t="e">
        <f>+IF(#REF!="Issued",1,IF(#REF!="Not Issued",2,"Nil"))</f>
        <v>#REF!</v>
      </c>
      <c r="K56" s="181" t="s">
        <v>5417</v>
      </c>
      <c r="L56" s="182"/>
      <c r="M56" s="45"/>
    </row>
    <row r="57" spans="1:17" ht="16.5" customHeight="1" x14ac:dyDescent="0.2">
      <c r="A57" s="44">
        <v>12</v>
      </c>
      <c r="B57" s="163" t="s">
        <v>5958</v>
      </c>
      <c r="C57" s="158">
        <v>87268</v>
      </c>
      <c r="D57" s="159" t="s">
        <v>5959</v>
      </c>
      <c r="E57" s="157" t="s">
        <v>5960</v>
      </c>
      <c r="F57" s="214" t="s">
        <v>231</v>
      </c>
      <c r="G57" s="216">
        <f t="shared" si="2"/>
        <v>1</v>
      </c>
      <c r="H57" s="94" t="s">
        <v>6</v>
      </c>
      <c r="I57" s="160">
        <f t="shared" si="3"/>
        <v>2</v>
      </c>
      <c r="J57" s="160" t="e">
        <f>+IF(#REF!="Issued",1,IF(#REF!="Not Issued",2,"Nil"))</f>
        <v>#REF!</v>
      </c>
      <c r="K57" s="181" t="s">
        <v>5421</v>
      </c>
      <c r="L57" s="182"/>
      <c r="M57" s="45"/>
    </row>
    <row r="58" spans="1:17" x14ac:dyDescent="0.2">
      <c r="C58" s="112"/>
    </row>
    <row r="59" spans="1:17" x14ac:dyDescent="0.2">
      <c r="C59" s="112"/>
    </row>
    <row r="60" spans="1:17" x14ac:dyDescent="0.2">
      <c r="C60" s="112"/>
    </row>
    <row r="61" spans="1:17" x14ac:dyDescent="0.2">
      <c r="C61" s="112"/>
    </row>
    <row r="62" spans="1:17" s="173" customFormat="1" x14ac:dyDescent="0.2">
      <c r="A62" s="150"/>
      <c r="B62" s="172"/>
      <c r="C62" s="112"/>
      <c r="E62" s="174"/>
      <c r="F62" s="175"/>
      <c r="G62" s="150"/>
      <c r="H62" s="150"/>
      <c r="I62" s="150"/>
      <c r="J62" s="150"/>
      <c r="K62" s="150"/>
      <c r="L62" s="176"/>
      <c r="M62" s="150"/>
      <c r="N62" s="150"/>
      <c r="O62" s="150"/>
      <c r="P62" s="177"/>
      <c r="Q62" s="150"/>
    </row>
    <row r="63" spans="1:17" s="173" customFormat="1" x14ac:dyDescent="0.2">
      <c r="A63" s="150"/>
      <c r="B63" s="172"/>
      <c r="C63" s="112"/>
      <c r="E63" s="174"/>
      <c r="F63" s="175"/>
      <c r="G63" s="150"/>
      <c r="H63" s="150"/>
      <c r="I63" s="150"/>
      <c r="J63" s="150"/>
      <c r="K63" s="150"/>
      <c r="L63" s="176"/>
      <c r="M63" s="150"/>
      <c r="N63" s="150"/>
      <c r="O63" s="150"/>
      <c r="P63" s="177"/>
      <c r="Q63" s="150"/>
    </row>
    <row r="64" spans="1:17" s="173" customFormat="1" x14ac:dyDescent="0.2">
      <c r="A64" s="150"/>
      <c r="B64" s="172"/>
      <c r="C64" s="112"/>
      <c r="E64" s="174"/>
      <c r="F64" s="175"/>
      <c r="G64" s="150"/>
      <c r="H64" s="150"/>
      <c r="I64" s="150"/>
      <c r="J64" s="150"/>
      <c r="K64" s="150"/>
      <c r="L64" s="176"/>
      <c r="M64" s="150"/>
      <c r="N64" s="150"/>
      <c r="O64" s="150"/>
      <c r="P64" s="177"/>
      <c r="Q64" s="150"/>
    </row>
    <row r="65" spans="1:17" s="173" customFormat="1" x14ac:dyDescent="0.2">
      <c r="A65" s="150"/>
      <c r="B65" s="172"/>
      <c r="C65" s="112"/>
      <c r="E65" s="174"/>
      <c r="F65" s="175"/>
      <c r="G65" s="150"/>
      <c r="H65" s="150"/>
      <c r="I65" s="150"/>
      <c r="J65" s="150"/>
      <c r="K65" s="150"/>
      <c r="L65" s="176"/>
      <c r="M65" s="150"/>
      <c r="N65" s="150"/>
      <c r="O65" s="150"/>
      <c r="P65" s="177"/>
      <c r="Q65" s="150"/>
    </row>
    <row r="66" spans="1:17" s="173" customFormat="1" x14ac:dyDescent="0.2">
      <c r="A66" s="150"/>
      <c r="B66" s="172"/>
      <c r="C66" s="112"/>
      <c r="E66" s="174"/>
      <c r="F66" s="175"/>
      <c r="G66" s="150"/>
      <c r="H66" s="150"/>
      <c r="I66" s="150"/>
      <c r="J66" s="150"/>
      <c r="K66" s="150"/>
      <c r="L66" s="176"/>
      <c r="M66" s="150"/>
      <c r="N66" s="150"/>
      <c r="O66" s="150"/>
      <c r="P66" s="177"/>
      <c r="Q66" s="150"/>
    </row>
    <row r="67" spans="1:17" s="173" customFormat="1" x14ac:dyDescent="0.2">
      <c r="A67" s="150"/>
      <c r="B67" s="172"/>
      <c r="C67" s="112"/>
      <c r="E67" s="174"/>
      <c r="F67" s="175"/>
      <c r="G67" s="150"/>
      <c r="H67" s="150"/>
      <c r="I67" s="150"/>
      <c r="J67" s="150"/>
      <c r="K67" s="150"/>
      <c r="L67" s="176"/>
      <c r="M67" s="150"/>
      <c r="N67" s="150"/>
      <c r="O67" s="150"/>
      <c r="P67" s="177"/>
      <c r="Q67" s="150"/>
    </row>
    <row r="68" spans="1:17" s="173" customFormat="1" x14ac:dyDescent="0.2">
      <c r="A68" s="150"/>
      <c r="B68" s="172"/>
      <c r="C68" s="112"/>
      <c r="E68" s="174"/>
      <c r="F68" s="175"/>
      <c r="G68" s="150"/>
      <c r="H68" s="150"/>
      <c r="I68" s="150"/>
      <c r="J68" s="150"/>
      <c r="K68" s="150"/>
      <c r="L68" s="176"/>
      <c r="M68" s="150"/>
      <c r="N68" s="150"/>
      <c r="O68" s="150"/>
      <c r="P68" s="177"/>
      <c r="Q68" s="150"/>
    </row>
    <row r="69" spans="1:17" s="173" customFormat="1" x14ac:dyDescent="0.2">
      <c r="A69" s="150"/>
      <c r="B69" s="172"/>
      <c r="C69" s="112"/>
      <c r="E69" s="174"/>
      <c r="F69" s="175"/>
      <c r="G69" s="150"/>
      <c r="H69" s="150"/>
      <c r="I69" s="150"/>
      <c r="J69" s="150"/>
      <c r="K69" s="150"/>
      <c r="L69" s="176"/>
      <c r="M69" s="150"/>
      <c r="N69" s="150"/>
      <c r="O69" s="150"/>
      <c r="P69" s="177"/>
      <c r="Q69" s="150"/>
    </row>
    <row r="70" spans="1:17" s="173" customFormat="1" x14ac:dyDescent="0.2">
      <c r="A70" s="150"/>
      <c r="B70" s="172"/>
      <c r="C70" s="112"/>
      <c r="E70" s="174"/>
      <c r="F70" s="175"/>
      <c r="G70" s="150"/>
      <c r="H70" s="150"/>
      <c r="I70" s="150"/>
      <c r="J70" s="150"/>
      <c r="K70" s="150"/>
      <c r="L70" s="176"/>
      <c r="M70" s="150"/>
      <c r="N70" s="150"/>
      <c r="O70" s="150"/>
      <c r="P70" s="177"/>
      <c r="Q70" s="150"/>
    </row>
    <row r="71" spans="1:17" s="173" customFormat="1" x14ac:dyDescent="0.2">
      <c r="A71" s="150"/>
      <c r="B71" s="172"/>
      <c r="C71" s="112"/>
      <c r="E71" s="174"/>
      <c r="F71" s="175"/>
      <c r="G71" s="150"/>
      <c r="H71" s="150"/>
      <c r="I71" s="150"/>
      <c r="J71" s="150"/>
      <c r="K71" s="150"/>
      <c r="L71" s="176"/>
      <c r="M71" s="150"/>
      <c r="N71" s="150"/>
      <c r="O71" s="150"/>
      <c r="P71" s="177"/>
      <c r="Q71" s="150"/>
    </row>
    <row r="72" spans="1:17" s="173" customFormat="1" x14ac:dyDescent="0.2">
      <c r="A72" s="150"/>
      <c r="B72" s="172"/>
      <c r="C72" s="112"/>
      <c r="E72" s="174"/>
      <c r="F72" s="175"/>
      <c r="G72" s="150"/>
      <c r="H72" s="150"/>
      <c r="I72" s="150"/>
      <c r="J72" s="150"/>
      <c r="K72" s="150"/>
      <c r="L72" s="176"/>
      <c r="M72" s="150"/>
      <c r="N72" s="150"/>
      <c r="O72" s="150"/>
      <c r="P72" s="177"/>
      <c r="Q72" s="150"/>
    </row>
    <row r="73" spans="1:17" s="173" customFormat="1" x14ac:dyDescent="0.2">
      <c r="A73" s="150"/>
      <c r="B73" s="172"/>
      <c r="C73" s="112"/>
      <c r="E73" s="174"/>
      <c r="F73" s="175"/>
      <c r="G73" s="150"/>
      <c r="H73" s="150"/>
      <c r="I73" s="150"/>
      <c r="J73" s="150"/>
      <c r="K73" s="150"/>
      <c r="L73" s="176"/>
      <c r="M73" s="150"/>
      <c r="N73" s="150"/>
      <c r="O73" s="150"/>
      <c r="P73" s="177"/>
      <c r="Q73" s="150"/>
    </row>
    <row r="74" spans="1:17" s="173" customFormat="1" x14ac:dyDescent="0.2">
      <c r="A74" s="150"/>
      <c r="B74" s="172"/>
      <c r="C74" s="112"/>
      <c r="E74" s="174"/>
      <c r="F74" s="175"/>
      <c r="G74" s="150"/>
      <c r="H74" s="150"/>
      <c r="I74" s="150"/>
      <c r="J74" s="150"/>
      <c r="K74" s="150"/>
      <c r="L74" s="176"/>
      <c r="M74" s="150"/>
      <c r="N74" s="150"/>
      <c r="O74" s="150"/>
      <c r="P74" s="177"/>
      <c r="Q74" s="150"/>
    </row>
    <row r="75" spans="1:17" s="173" customFormat="1" x14ac:dyDescent="0.2">
      <c r="A75" s="150"/>
      <c r="B75" s="172"/>
      <c r="C75" s="112"/>
      <c r="E75" s="174"/>
      <c r="F75" s="175"/>
      <c r="G75" s="150"/>
      <c r="H75" s="150"/>
      <c r="I75" s="150"/>
      <c r="J75" s="150"/>
      <c r="K75" s="150"/>
      <c r="L75" s="176"/>
      <c r="M75" s="150"/>
      <c r="N75" s="150"/>
      <c r="O75" s="150"/>
      <c r="P75" s="177"/>
      <c r="Q75" s="150"/>
    </row>
    <row r="76" spans="1:17" s="173" customFormat="1" x14ac:dyDescent="0.2">
      <c r="A76" s="150"/>
      <c r="B76" s="172"/>
      <c r="C76" s="112"/>
      <c r="E76" s="174"/>
      <c r="F76" s="175"/>
      <c r="G76" s="150"/>
      <c r="H76" s="150"/>
      <c r="I76" s="150"/>
      <c r="J76" s="150"/>
      <c r="K76" s="150"/>
      <c r="L76" s="176"/>
      <c r="M76" s="150"/>
      <c r="N76" s="150"/>
      <c r="O76" s="150"/>
      <c r="P76" s="177"/>
      <c r="Q76" s="150"/>
    </row>
    <row r="77" spans="1:17" s="173" customFormat="1" x14ac:dyDescent="0.2">
      <c r="A77" s="150"/>
      <c r="B77" s="172"/>
      <c r="C77" s="112"/>
      <c r="E77" s="174"/>
      <c r="F77" s="175"/>
      <c r="G77" s="150"/>
      <c r="H77" s="150"/>
      <c r="I77" s="150"/>
      <c r="J77" s="150"/>
      <c r="K77" s="150"/>
      <c r="L77" s="176"/>
      <c r="M77" s="150"/>
      <c r="N77" s="150"/>
      <c r="O77" s="150"/>
      <c r="P77" s="177"/>
      <c r="Q77" s="150"/>
    </row>
    <row r="78" spans="1:17" s="173" customFormat="1" x14ac:dyDescent="0.2">
      <c r="A78" s="150"/>
      <c r="B78" s="172"/>
      <c r="C78" s="112"/>
      <c r="E78" s="174"/>
      <c r="F78" s="175"/>
      <c r="G78" s="150"/>
      <c r="H78" s="150"/>
      <c r="I78" s="150"/>
      <c r="J78" s="150"/>
      <c r="K78" s="150"/>
      <c r="L78" s="176"/>
      <c r="M78" s="150"/>
      <c r="N78" s="150"/>
      <c r="O78" s="150"/>
      <c r="P78" s="177"/>
      <c r="Q78" s="150"/>
    </row>
    <row r="79" spans="1:17" s="173" customFormat="1" x14ac:dyDescent="0.2">
      <c r="A79" s="150"/>
      <c r="B79" s="172"/>
      <c r="C79" s="112"/>
      <c r="E79" s="174"/>
      <c r="F79" s="175"/>
      <c r="G79" s="150"/>
      <c r="H79" s="150"/>
      <c r="I79" s="150"/>
      <c r="J79" s="150"/>
      <c r="K79" s="150"/>
      <c r="L79" s="176"/>
      <c r="M79" s="150"/>
      <c r="N79" s="150"/>
      <c r="O79" s="150"/>
      <c r="P79" s="177"/>
      <c r="Q79" s="150"/>
    </row>
    <row r="80" spans="1:17" s="173" customFormat="1" x14ac:dyDescent="0.2">
      <c r="A80" s="150"/>
      <c r="B80" s="172"/>
      <c r="C80" s="112"/>
      <c r="E80" s="174"/>
      <c r="F80" s="175"/>
      <c r="G80" s="150"/>
      <c r="H80" s="150"/>
      <c r="I80" s="150"/>
      <c r="J80" s="150"/>
      <c r="K80" s="150"/>
      <c r="L80" s="176"/>
      <c r="M80" s="150"/>
      <c r="N80" s="150"/>
      <c r="O80" s="150"/>
      <c r="P80" s="177"/>
      <c r="Q80" s="150"/>
    </row>
    <row r="81" spans="1:17" s="173" customFormat="1" x14ac:dyDescent="0.2">
      <c r="A81" s="150"/>
      <c r="B81" s="172"/>
      <c r="C81" s="112"/>
      <c r="E81" s="174"/>
      <c r="F81" s="175"/>
      <c r="G81" s="150"/>
      <c r="H81" s="150"/>
      <c r="I81" s="150"/>
      <c r="J81" s="150"/>
      <c r="K81" s="150"/>
      <c r="L81" s="176"/>
      <c r="M81" s="150"/>
      <c r="N81" s="150"/>
      <c r="O81" s="150"/>
      <c r="P81" s="177"/>
      <c r="Q81" s="150"/>
    </row>
    <row r="82" spans="1:17" s="173" customFormat="1" x14ac:dyDescent="0.2">
      <c r="A82" s="150"/>
      <c r="B82" s="172"/>
      <c r="C82" s="112"/>
      <c r="E82" s="174"/>
      <c r="F82" s="175"/>
      <c r="G82" s="150"/>
      <c r="H82" s="150"/>
      <c r="I82" s="150"/>
      <c r="J82" s="150"/>
      <c r="K82" s="150"/>
      <c r="L82" s="176"/>
      <c r="M82" s="150"/>
      <c r="N82" s="150"/>
      <c r="O82" s="150"/>
      <c r="P82" s="177"/>
      <c r="Q82" s="150"/>
    </row>
    <row r="83" spans="1:17" s="173" customFormat="1" x14ac:dyDescent="0.2">
      <c r="A83" s="150"/>
      <c r="B83" s="172"/>
      <c r="C83" s="112"/>
      <c r="E83" s="174"/>
      <c r="F83" s="175"/>
      <c r="G83" s="150"/>
      <c r="H83" s="150"/>
      <c r="I83" s="150"/>
      <c r="J83" s="150"/>
      <c r="K83" s="150"/>
      <c r="L83" s="176"/>
      <c r="M83" s="150"/>
      <c r="N83" s="150"/>
      <c r="O83" s="150"/>
      <c r="P83" s="177"/>
      <c r="Q83" s="150"/>
    </row>
    <row r="84" spans="1:17" s="173" customFormat="1" x14ac:dyDescent="0.2">
      <c r="A84" s="150"/>
      <c r="B84" s="172"/>
      <c r="C84" s="112"/>
      <c r="E84" s="174"/>
      <c r="F84" s="175"/>
      <c r="G84" s="150"/>
      <c r="H84" s="150"/>
      <c r="I84" s="150"/>
      <c r="J84" s="150"/>
      <c r="K84" s="150"/>
      <c r="L84" s="176"/>
      <c r="M84" s="150"/>
      <c r="N84" s="150"/>
      <c r="O84" s="150"/>
      <c r="P84" s="177"/>
      <c r="Q84" s="150"/>
    </row>
    <row r="85" spans="1:17" s="173" customFormat="1" x14ac:dyDescent="0.2">
      <c r="A85" s="150"/>
      <c r="B85" s="172"/>
      <c r="C85" s="112"/>
      <c r="E85" s="174"/>
      <c r="F85" s="175"/>
      <c r="G85" s="150"/>
      <c r="H85" s="150"/>
      <c r="I85" s="150"/>
      <c r="J85" s="150"/>
      <c r="K85" s="150"/>
      <c r="L85" s="176"/>
      <c r="M85" s="150"/>
      <c r="N85" s="150"/>
      <c r="O85" s="150"/>
      <c r="P85" s="177"/>
      <c r="Q85" s="150"/>
    </row>
    <row r="86" spans="1:17" s="173" customFormat="1" x14ac:dyDescent="0.2">
      <c r="A86" s="150"/>
      <c r="B86" s="172"/>
      <c r="C86" s="112"/>
      <c r="E86" s="174"/>
      <c r="F86" s="175"/>
      <c r="G86" s="150"/>
      <c r="H86" s="150"/>
      <c r="I86" s="150"/>
      <c r="J86" s="150"/>
      <c r="K86" s="150"/>
      <c r="L86" s="176"/>
      <c r="M86" s="150"/>
      <c r="N86" s="150"/>
      <c r="O86" s="150"/>
      <c r="P86" s="177"/>
      <c r="Q86" s="150"/>
    </row>
    <row r="87" spans="1:17" s="173" customFormat="1" x14ac:dyDescent="0.2">
      <c r="A87" s="150"/>
      <c r="B87" s="172"/>
      <c r="C87" s="112"/>
      <c r="E87" s="174"/>
      <c r="F87" s="175"/>
      <c r="G87" s="150"/>
      <c r="H87" s="150"/>
      <c r="I87" s="150"/>
      <c r="J87" s="150"/>
      <c r="K87" s="150"/>
      <c r="L87" s="176"/>
      <c r="M87" s="150"/>
      <c r="N87" s="150"/>
      <c r="O87" s="150"/>
      <c r="P87" s="177"/>
      <c r="Q87" s="150"/>
    </row>
    <row r="88" spans="1:17" s="173" customFormat="1" x14ac:dyDescent="0.2">
      <c r="A88" s="150"/>
      <c r="B88" s="172"/>
      <c r="C88" s="112"/>
      <c r="E88" s="174"/>
      <c r="F88" s="175"/>
      <c r="G88" s="150"/>
      <c r="H88" s="150"/>
      <c r="I88" s="150"/>
      <c r="J88" s="150"/>
      <c r="K88" s="150"/>
      <c r="L88" s="176"/>
      <c r="M88" s="150"/>
      <c r="N88" s="150"/>
      <c r="O88" s="150"/>
      <c r="P88" s="177"/>
      <c r="Q88" s="150"/>
    </row>
    <row r="89" spans="1:17" s="173" customFormat="1" x14ac:dyDescent="0.2">
      <c r="A89" s="150"/>
      <c r="B89" s="172"/>
      <c r="C89" s="112"/>
      <c r="E89" s="174"/>
      <c r="F89" s="175"/>
      <c r="G89" s="150"/>
      <c r="H89" s="150"/>
      <c r="I89" s="150"/>
      <c r="J89" s="150"/>
      <c r="K89" s="150"/>
      <c r="L89" s="176"/>
      <c r="M89" s="150"/>
      <c r="N89" s="150"/>
      <c r="O89" s="150"/>
      <c r="P89" s="177"/>
      <c r="Q89" s="150"/>
    </row>
    <row r="90" spans="1:17" s="173" customFormat="1" x14ac:dyDescent="0.2">
      <c r="A90" s="150"/>
      <c r="B90" s="172"/>
      <c r="C90" s="112"/>
      <c r="E90" s="174"/>
      <c r="F90" s="175"/>
      <c r="G90" s="150"/>
      <c r="H90" s="150"/>
      <c r="I90" s="150"/>
      <c r="J90" s="150"/>
      <c r="K90" s="150"/>
      <c r="L90" s="176"/>
      <c r="M90" s="150"/>
      <c r="N90" s="150"/>
      <c r="O90" s="150"/>
      <c r="P90" s="177"/>
      <c r="Q90" s="150"/>
    </row>
    <row r="91" spans="1:17" s="173" customFormat="1" x14ac:dyDescent="0.2">
      <c r="A91" s="150"/>
      <c r="B91" s="172"/>
      <c r="C91" s="112"/>
      <c r="E91" s="174"/>
      <c r="F91" s="175"/>
      <c r="G91" s="150"/>
      <c r="H91" s="150"/>
      <c r="I91" s="150"/>
      <c r="J91" s="150"/>
      <c r="K91" s="150"/>
      <c r="L91" s="176"/>
      <c r="M91" s="150"/>
      <c r="N91" s="150"/>
      <c r="O91" s="150"/>
      <c r="P91" s="177"/>
      <c r="Q91" s="150"/>
    </row>
    <row r="92" spans="1:17" s="173" customFormat="1" x14ac:dyDescent="0.2">
      <c r="A92" s="150"/>
      <c r="B92" s="172"/>
      <c r="C92" s="112"/>
      <c r="E92" s="174"/>
      <c r="F92" s="175"/>
      <c r="G92" s="150"/>
      <c r="H92" s="150"/>
      <c r="I92" s="150"/>
      <c r="J92" s="150"/>
      <c r="K92" s="150"/>
      <c r="L92" s="176"/>
      <c r="M92" s="150"/>
      <c r="N92" s="150"/>
      <c r="O92" s="150"/>
      <c r="P92" s="177"/>
      <c r="Q92" s="150"/>
    </row>
    <row r="93" spans="1:17" s="173" customFormat="1" x14ac:dyDescent="0.2">
      <c r="A93" s="150"/>
      <c r="B93" s="172"/>
      <c r="C93" s="112"/>
      <c r="E93" s="174"/>
      <c r="F93" s="175"/>
      <c r="G93" s="150"/>
      <c r="H93" s="150"/>
      <c r="I93" s="150"/>
      <c r="J93" s="150"/>
      <c r="K93" s="150"/>
      <c r="L93" s="176"/>
      <c r="M93" s="150"/>
      <c r="N93" s="150"/>
      <c r="O93" s="150"/>
      <c r="P93" s="177"/>
      <c r="Q93" s="150"/>
    </row>
    <row r="94" spans="1:17" s="173" customFormat="1" x14ac:dyDescent="0.2">
      <c r="A94" s="150"/>
      <c r="B94" s="172"/>
      <c r="C94" s="112"/>
      <c r="E94" s="174"/>
      <c r="F94" s="175"/>
      <c r="G94" s="150"/>
      <c r="H94" s="150"/>
      <c r="I94" s="150"/>
      <c r="J94" s="150"/>
      <c r="K94" s="150"/>
      <c r="L94" s="176"/>
      <c r="M94" s="150"/>
      <c r="N94" s="150"/>
      <c r="O94" s="150"/>
      <c r="P94" s="177"/>
      <c r="Q94" s="150"/>
    </row>
    <row r="95" spans="1:17" s="173" customFormat="1" x14ac:dyDescent="0.2">
      <c r="A95" s="150"/>
      <c r="B95" s="172"/>
      <c r="C95" s="112"/>
      <c r="E95" s="174"/>
      <c r="F95" s="175"/>
      <c r="G95" s="150"/>
      <c r="H95" s="150"/>
      <c r="I95" s="150"/>
      <c r="J95" s="150"/>
      <c r="K95" s="150"/>
      <c r="L95" s="176"/>
      <c r="M95" s="150"/>
      <c r="N95" s="150"/>
      <c r="O95" s="150"/>
      <c r="P95" s="177"/>
      <c r="Q95" s="150"/>
    </row>
    <row r="96" spans="1:17" s="173" customFormat="1" x14ac:dyDescent="0.2">
      <c r="A96" s="150"/>
      <c r="B96" s="172"/>
      <c r="C96" s="112"/>
      <c r="E96" s="174"/>
      <c r="F96" s="175"/>
      <c r="G96" s="150"/>
      <c r="H96" s="150"/>
      <c r="I96" s="150"/>
      <c r="J96" s="150"/>
      <c r="K96" s="150"/>
      <c r="L96" s="176"/>
      <c r="M96" s="150"/>
      <c r="N96" s="150"/>
      <c r="O96" s="150"/>
      <c r="P96" s="177"/>
      <c r="Q96" s="150"/>
    </row>
    <row r="97" spans="1:17" s="173" customFormat="1" x14ac:dyDescent="0.2">
      <c r="A97" s="150"/>
      <c r="B97" s="172"/>
      <c r="C97" s="112"/>
      <c r="E97" s="174"/>
      <c r="F97" s="175"/>
      <c r="G97" s="150"/>
      <c r="H97" s="150"/>
      <c r="I97" s="150"/>
      <c r="J97" s="150"/>
      <c r="K97" s="150"/>
      <c r="L97" s="176"/>
      <c r="M97" s="150"/>
      <c r="N97" s="150"/>
      <c r="O97" s="150"/>
      <c r="P97" s="177"/>
      <c r="Q97" s="150"/>
    </row>
    <row r="98" spans="1:17" s="173" customFormat="1" x14ac:dyDescent="0.2">
      <c r="A98" s="150"/>
      <c r="B98" s="172"/>
      <c r="C98" s="112"/>
      <c r="E98" s="174"/>
      <c r="F98" s="175"/>
      <c r="G98" s="150"/>
      <c r="H98" s="150"/>
      <c r="I98" s="150"/>
      <c r="J98" s="150"/>
      <c r="K98" s="150"/>
      <c r="L98" s="176"/>
      <c r="M98" s="150"/>
      <c r="N98" s="150"/>
      <c r="O98" s="150"/>
      <c r="P98" s="177"/>
      <c r="Q98" s="150"/>
    </row>
    <row r="99" spans="1:17" s="173" customFormat="1" x14ac:dyDescent="0.2">
      <c r="A99" s="150"/>
      <c r="B99" s="172"/>
      <c r="C99" s="112"/>
      <c r="E99" s="174"/>
      <c r="F99" s="175"/>
      <c r="G99" s="150"/>
      <c r="H99" s="150"/>
      <c r="I99" s="150"/>
      <c r="J99" s="150"/>
      <c r="K99" s="150"/>
      <c r="L99" s="176"/>
      <c r="M99" s="150"/>
      <c r="N99" s="150"/>
      <c r="O99" s="150"/>
      <c r="P99" s="177"/>
      <c r="Q99" s="150"/>
    </row>
    <row r="100" spans="1:17" s="173" customFormat="1" x14ac:dyDescent="0.2">
      <c r="A100" s="150"/>
      <c r="B100" s="172"/>
      <c r="C100" s="112"/>
      <c r="E100" s="174"/>
      <c r="F100" s="175"/>
      <c r="G100" s="150"/>
      <c r="H100" s="150"/>
      <c r="I100" s="150"/>
      <c r="J100" s="150"/>
      <c r="K100" s="150"/>
      <c r="L100" s="176"/>
      <c r="M100" s="150"/>
      <c r="N100" s="150"/>
      <c r="O100" s="150"/>
      <c r="P100" s="177"/>
      <c r="Q100" s="150"/>
    </row>
    <row r="101" spans="1:17" s="173" customFormat="1" x14ac:dyDescent="0.2">
      <c r="A101" s="150"/>
      <c r="B101" s="172"/>
      <c r="C101" s="112"/>
      <c r="E101" s="174"/>
      <c r="F101" s="175"/>
      <c r="G101" s="150"/>
      <c r="H101" s="150"/>
      <c r="I101" s="150"/>
      <c r="J101" s="150"/>
      <c r="K101" s="150"/>
      <c r="L101" s="176"/>
      <c r="M101" s="150"/>
      <c r="N101" s="150"/>
      <c r="O101" s="150"/>
      <c r="P101" s="177"/>
      <c r="Q101" s="150"/>
    </row>
    <row r="102" spans="1:17" s="173" customFormat="1" x14ac:dyDescent="0.2">
      <c r="A102" s="150"/>
      <c r="B102" s="172"/>
      <c r="C102" s="112"/>
      <c r="E102" s="174"/>
      <c r="F102" s="175"/>
      <c r="G102" s="150"/>
      <c r="H102" s="150"/>
      <c r="I102" s="150"/>
      <c r="J102" s="150"/>
      <c r="K102" s="150"/>
      <c r="L102" s="176"/>
      <c r="M102" s="150"/>
      <c r="N102" s="150"/>
      <c r="O102" s="150"/>
      <c r="P102" s="177"/>
      <c r="Q102" s="150"/>
    </row>
    <row r="103" spans="1:17" s="173" customFormat="1" x14ac:dyDescent="0.2">
      <c r="A103" s="150"/>
      <c r="B103" s="172"/>
      <c r="C103" s="112"/>
      <c r="E103" s="174"/>
      <c r="F103" s="175"/>
      <c r="G103" s="150"/>
      <c r="H103" s="150"/>
      <c r="I103" s="150"/>
      <c r="J103" s="150"/>
      <c r="K103" s="150"/>
      <c r="L103" s="176"/>
      <c r="M103" s="150"/>
      <c r="N103" s="150"/>
      <c r="O103" s="150"/>
      <c r="P103" s="177"/>
      <c r="Q103" s="150"/>
    </row>
    <row r="104" spans="1:17" s="173" customFormat="1" x14ac:dyDescent="0.2">
      <c r="A104" s="150"/>
      <c r="B104" s="172"/>
      <c r="C104" s="112"/>
      <c r="E104" s="174"/>
      <c r="F104" s="175"/>
      <c r="G104" s="150"/>
      <c r="H104" s="150"/>
      <c r="I104" s="150"/>
      <c r="J104" s="150"/>
      <c r="K104" s="150"/>
      <c r="L104" s="176"/>
      <c r="M104" s="150"/>
      <c r="N104" s="150"/>
      <c r="O104" s="150"/>
      <c r="P104" s="177"/>
      <c r="Q104" s="150"/>
    </row>
    <row r="105" spans="1:17" s="173" customFormat="1" x14ac:dyDescent="0.2">
      <c r="A105" s="150"/>
      <c r="B105" s="172"/>
      <c r="C105" s="112"/>
      <c r="E105" s="174"/>
      <c r="F105" s="175"/>
      <c r="G105" s="150"/>
      <c r="H105" s="150"/>
      <c r="I105" s="150"/>
      <c r="J105" s="150"/>
      <c r="K105" s="150"/>
      <c r="L105" s="176"/>
      <c r="M105" s="150"/>
      <c r="N105" s="150"/>
      <c r="O105" s="150"/>
      <c r="P105" s="177"/>
      <c r="Q105" s="150"/>
    </row>
    <row r="106" spans="1:17" s="173" customFormat="1" x14ac:dyDescent="0.2">
      <c r="A106" s="150"/>
      <c r="B106" s="172"/>
      <c r="C106" s="112"/>
      <c r="E106" s="174"/>
      <c r="F106" s="175"/>
      <c r="G106" s="150"/>
      <c r="H106" s="150"/>
      <c r="I106" s="150"/>
      <c r="J106" s="150"/>
      <c r="K106" s="150"/>
      <c r="L106" s="176"/>
      <c r="M106" s="150"/>
      <c r="N106" s="150"/>
      <c r="O106" s="150"/>
      <c r="P106" s="177"/>
      <c r="Q106" s="150"/>
    </row>
    <row r="107" spans="1:17" s="173" customFormat="1" x14ac:dyDescent="0.2">
      <c r="A107" s="150"/>
      <c r="B107" s="172"/>
      <c r="C107" s="112"/>
      <c r="E107" s="174"/>
      <c r="F107" s="175"/>
      <c r="G107" s="150"/>
      <c r="H107" s="150"/>
      <c r="I107" s="150"/>
      <c r="J107" s="150"/>
      <c r="K107" s="150"/>
      <c r="L107" s="176"/>
      <c r="M107" s="150"/>
      <c r="N107" s="150"/>
      <c r="O107" s="150"/>
      <c r="P107" s="177"/>
      <c r="Q107" s="150"/>
    </row>
    <row r="108" spans="1:17" s="173" customFormat="1" x14ac:dyDescent="0.2">
      <c r="A108" s="150"/>
      <c r="B108" s="172"/>
      <c r="C108" s="112"/>
      <c r="E108" s="174"/>
      <c r="F108" s="175"/>
      <c r="G108" s="150"/>
      <c r="H108" s="150"/>
      <c r="I108" s="150"/>
      <c r="J108" s="150"/>
      <c r="K108" s="150"/>
      <c r="L108" s="176"/>
      <c r="M108" s="150"/>
      <c r="N108" s="150"/>
      <c r="O108" s="150"/>
      <c r="P108" s="177"/>
      <c r="Q108" s="150"/>
    </row>
    <row r="109" spans="1:17" s="173" customFormat="1" x14ac:dyDescent="0.2">
      <c r="A109" s="150"/>
      <c r="B109" s="172"/>
      <c r="C109" s="112"/>
      <c r="E109" s="174"/>
      <c r="F109" s="175"/>
      <c r="G109" s="150"/>
      <c r="H109" s="150"/>
      <c r="I109" s="150"/>
      <c r="J109" s="150"/>
      <c r="K109" s="150"/>
      <c r="L109" s="176"/>
      <c r="M109" s="150"/>
      <c r="N109" s="150"/>
      <c r="O109" s="150"/>
      <c r="P109" s="177"/>
      <c r="Q109" s="150"/>
    </row>
    <row r="110" spans="1:17" s="173" customFormat="1" x14ac:dyDescent="0.2">
      <c r="A110" s="150"/>
      <c r="B110" s="172"/>
      <c r="C110" s="112"/>
      <c r="E110" s="174"/>
      <c r="F110" s="175"/>
      <c r="G110" s="150"/>
      <c r="H110" s="150"/>
      <c r="I110" s="150"/>
      <c r="J110" s="150"/>
      <c r="K110" s="150"/>
      <c r="L110" s="176"/>
      <c r="M110" s="150"/>
      <c r="N110" s="150"/>
      <c r="O110" s="150"/>
      <c r="P110" s="177"/>
      <c r="Q110" s="150"/>
    </row>
    <row r="111" spans="1:17" s="173" customFormat="1" x14ac:dyDescent="0.2">
      <c r="A111" s="150"/>
      <c r="B111" s="172"/>
      <c r="C111" s="112"/>
      <c r="E111" s="174"/>
      <c r="F111" s="175"/>
      <c r="G111" s="150"/>
      <c r="H111" s="150"/>
      <c r="I111" s="150"/>
      <c r="J111" s="150"/>
      <c r="K111" s="150"/>
      <c r="L111" s="176"/>
      <c r="M111" s="150"/>
      <c r="N111" s="150"/>
      <c r="O111" s="150"/>
      <c r="P111" s="177"/>
      <c r="Q111" s="150"/>
    </row>
    <row r="112" spans="1:17" s="173" customFormat="1" x14ac:dyDescent="0.2">
      <c r="A112" s="150"/>
      <c r="B112" s="172"/>
      <c r="C112" s="112"/>
      <c r="E112" s="174"/>
      <c r="F112" s="175"/>
      <c r="G112" s="150"/>
      <c r="H112" s="150"/>
      <c r="I112" s="150"/>
      <c r="J112" s="150"/>
      <c r="K112" s="150"/>
      <c r="L112" s="176"/>
      <c r="M112" s="150"/>
      <c r="N112" s="150"/>
      <c r="O112" s="150"/>
      <c r="P112" s="177"/>
      <c r="Q112" s="150"/>
    </row>
    <row r="113" spans="1:17" s="173" customFormat="1" x14ac:dyDescent="0.2">
      <c r="A113" s="150"/>
      <c r="B113" s="172"/>
      <c r="C113" s="112"/>
      <c r="E113" s="174"/>
      <c r="F113" s="175"/>
      <c r="G113" s="150"/>
      <c r="H113" s="150"/>
      <c r="I113" s="150"/>
      <c r="J113" s="150"/>
      <c r="K113" s="150"/>
      <c r="L113" s="176"/>
      <c r="M113" s="150"/>
      <c r="N113" s="150"/>
      <c r="O113" s="150"/>
      <c r="P113" s="177"/>
      <c r="Q113" s="150"/>
    </row>
    <row r="114" spans="1:17" s="173" customFormat="1" x14ac:dyDescent="0.2">
      <c r="A114" s="150"/>
      <c r="B114" s="172"/>
      <c r="C114" s="112"/>
      <c r="E114" s="174"/>
      <c r="F114" s="175"/>
      <c r="G114" s="150"/>
      <c r="H114" s="150"/>
      <c r="I114" s="150"/>
      <c r="J114" s="150"/>
      <c r="K114" s="150"/>
      <c r="L114" s="176"/>
      <c r="M114" s="150"/>
      <c r="N114" s="150"/>
      <c r="O114" s="150"/>
      <c r="P114" s="177"/>
      <c r="Q114" s="150"/>
    </row>
    <row r="115" spans="1:17" s="173" customFormat="1" x14ac:dyDescent="0.2">
      <c r="A115" s="150"/>
      <c r="B115" s="172"/>
      <c r="C115" s="112"/>
      <c r="E115" s="174"/>
      <c r="F115" s="175"/>
      <c r="G115" s="150"/>
      <c r="H115" s="150"/>
      <c r="I115" s="150"/>
      <c r="J115" s="150"/>
      <c r="K115" s="150"/>
      <c r="L115" s="176"/>
      <c r="M115" s="150"/>
      <c r="N115" s="150"/>
      <c r="O115" s="150"/>
      <c r="P115" s="177"/>
      <c r="Q115" s="150"/>
    </row>
    <row r="116" spans="1:17" s="173" customFormat="1" x14ac:dyDescent="0.2">
      <c r="A116" s="150"/>
      <c r="B116" s="172"/>
      <c r="C116" s="112"/>
      <c r="E116" s="174"/>
      <c r="F116" s="175"/>
      <c r="G116" s="150"/>
      <c r="H116" s="150"/>
      <c r="I116" s="150"/>
      <c r="J116" s="150"/>
      <c r="K116" s="150"/>
      <c r="L116" s="176"/>
      <c r="M116" s="150"/>
      <c r="N116" s="150"/>
      <c r="O116" s="150"/>
      <c r="P116" s="177"/>
      <c r="Q116" s="150"/>
    </row>
    <row r="117" spans="1:17" s="173" customFormat="1" x14ac:dyDescent="0.2">
      <c r="A117" s="150"/>
      <c r="B117" s="172"/>
      <c r="C117" s="112"/>
      <c r="E117" s="174"/>
      <c r="F117" s="175"/>
      <c r="G117" s="150"/>
      <c r="H117" s="150"/>
      <c r="I117" s="150"/>
      <c r="J117" s="150"/>
      <c r="K117" s="150"/>
      <c r="L117" s="176"/>
      <c r="M117" s="150"/>
      <c r="N117" s="150"/>
      <c r="O117" s="150"/>
      <c r="P117" s="177"/>
      <c r="Q117" s="150"/>
    </row>
    <row r="118" spans="1:17" s="173" customFormat="1" x14ac:dyDescent="0.2">
      <c r="A118" s="150"/>
      <c r="B118" s="172"/>
      <c r="C118" s="112"/>
      <c r="E118" s="174"/>
      <c r="F118" s="175"/>
      <c r="G118" s="150"/>
      <c r="H118" s="150"/>
      <c r="I118" s="150"/>
      <c r="J118" s="150"/>
      <c r="K118" s="150"/>
      <c r="L118" s="176"/>
      <c r="M118" s="150"/>
      <c r="N118" s="150"/>
      <c r="O118" s="150"/>
      <c r="P118" s="177"/>
      <c r="Q118" s="150"/>
    </row>
    <row r="119" spans="1:17" s="173" customFormat="1" x14ac:dyDescent="0.2">
      <c r="A119" s="150"/>
      <c r="B119" s="172"/>
      <c r="C119" s="112"/>
      <c r="E119" s="174"/>
      <c r="F119" s="175"/>
      <c r="G119" s="150"/>
      <c r="H119" s="150"/>
      <c r="I119" s="150"/>
      <c r="J119" s="150"/>
      <c r="K119" s="150"/>
      <c r="L119" s="176"/>
      <c r="M119" s="150"/>
      <c r="N119" s="150"/>
      <c r="O119" s="150"/>
      <c r="P119" s="177"/>
      <c r="Q119" s="150"/>
    </row>
    <row r="120" spans="1:17" s="173" customFormat="1" x14ac:dyDescent="0.2">
      <c r="A120" s="150"/>
      <c r="B120" s="172"/>
      <c r="C120" s="112"/>
      <c r="E120" s="174"/>
      <c r="F120" s="175"/>
      <c r="G120" s="150"/>
      <c r="H120" s="150"/>
      <c r="I120" s="150"/>
      <c r="J120" s="150"/>
      <c r="K120" s="150"/>
      <c r="L120" s="176"/>
      <c r="M120" s="150"/>
      <c r="N120" s="150"/>
      <c r="O120" s="150"/>
      <c r="P120" s="177"/>
      <c r="Q120" s="150"/>
    </row>
    <row r="121" spans="1:17" s="173" customFormat="1" x14ac:dyDescent="0.2">
      <c r="A121" s="150"/>
      <c r="B121" s="172"/>
      <c r="C121" s="112"/>
      <c r="E121" s="174"/>
      <c r="F121" s="175"/>
      <c r="G121" s="150"/>
      <c r="H121" s="150"/>
      <c r="I121" s="150"/>
      <c r="J121" s="150"/>
      <c r="K121" s="150"/>
      <c r="L121" s="176"/>
      <c r="M121" s="150"/>
      <c r="N121" s="150"/>
      <c r="O121" s="150"/>
      <c r="P121" s="177"/>
      <c r="Q121" s="150"/>
    </row>
    <row r="122" spans="1:17" s="173" customFormat="1" x14ac:dyDescent="0.2">
      <c r="A122" s="150"/>
      <c r="B122" s="172"/>
      <c r="C122" s="112"/>
      <c r="E122" s="174"/>
      <c r="F122" s="175"/>
      <c r="G122" s="150"/>
      <c r="H122" s="150"/>
      <c r="I122" s="150"/>
      <c r="J122" s="150"/>
      <c r="K122" s="150"/>
      <c r="L122" s="176"/>
      <c r="M122" s="150"/>
      <c r="N122" s="150"/>
      <c r="O122" s="150"/>
      <c r="P122" s="177"/>
      <c r="Q122" s="150"/>
    </row>
    <row r="123" spans="1:17" s="173" customFormat="1" x14ac:dyDescent="0.2">
      <c r="A123" s="150"/>
      <c r="B123" s="172"/>
      <c r="C123" s="112"/>
      <c r="E123" s="174"/>
      <c r="F123" s="175"/>
      <c r="G123" s="150"/>
      <c r="H123" s="150"/>
      <c r="I123" s="150"/>
      <c r="J123" s="150"/>
      <c r="K123" s="150"/>
      <c r="L123" s="176"/>
      <c r="M123" s="150"/>
      <c r="N123" s="150"/>
      <c r="O123" s="150"/>
      <c r="P123" s="177"/>
      <c r="Q123" s="150"/>
    </row>
    <row r="124" spans="1:17" s="173" customFormat="1" x14ac:dyDescent="0.2">
      <c r="A124" s="150"/>
      <c r="B124" s="172"/>
      <c r="C124" s="112"/>
      <c r="E124" s="174"/>
      <c r="F124" s="175"/>
      <c r="G124" s="150"/>
      <c r="H124" s="150"/>
      <c r="I124" s="150"/>
      <c r="J124" s="150"/>
      <c r="K124" s="150"/>
      <c r="L124" s="176"/>
      <c r="M124" s="150"/>
      <c r="N124" s="150"/>
      <c r="O124" s="150"/>
      <c r="P124" s="177"/>
      <c r="Q124" s="150"/>
    </row>
    <row r="125" spans="1:17" s="173" customFormat="1" x14ac:dyDescent="0.2">
      <c r="A125" s="150"/>
      <c r="B125" s="172"/>
      <c r="C125" s="112"/>
      <c r="E125" s="174"/>
      <c r="F125" s="175"/>
      <c r="G125" s="150"/>
      <c r="H125" s="150"/>
      <c r="I125" s="150"/>
      <c r="J125" s="150"/>
      <c r="K125" s="150"/>
      <c r="L125" s="176"/>
      <c r="M125" s="150"/>
      <c r="N125" s="150"/>
      <c r="O125" s="150"/>
      <c r="P125" s="177"/>
      <c r="Q125" s="150"/>
    </row>
    <row r="126" spans="1:17" s="173" customFormat="1" x14ac:dyDescent="0.2">
      <c r="A126" s="150"/>
      <c r="B126" s="172"/>
      <c r="C126" s="112"/>
      <c r="E126" s="174"/>
      <c r="F126" s="175"/>
      <c r="G126" s="150"/>
      <c r="H126" s="150"/>
      <c r="I126" s="150"/>
      <c r="J126" s="150"/>
      <c r="K126" s="150"/>
      <c r="L126" s="176"/>
      <c r="M126" s="150"/>
      <c r="N126" s="150"/>
      <c r="O126" s="150"/>
      <c r="P126" s="177"/>
      <c r="Q126" s="150"/>
    </row>
    <row r="127" spans="1:17" s="173" customFormat="1" x14ac:dyDescent="0.2">
      <c r="A127" s="150"/>
      <c r="B127" s="172"/>
      <c r="C127" s="112"/>
      <c r="E127" s="174"/>
      <c r="F127" s="175"/>
      <c r="G127" s="150"/>
      <c r="H127" s="150"/>
      <c r="I127" s="150"/>
      <c r="J127" s="150"/>
      <c r="K127" s="150"/>
      <c r="L127" s="176"/>
      <c r="M127" s="150"/>
      <c r="N127" s="150"/>
      <c r="O127" s="150"/>
      <c r="P127" s="177"/>
      <c r="Q127" s="150"/>
    </row>
    <row r="128" spans="1:17" s="173" customFormat="1" x14ac:dyDescent="0.2">
      <c r="A128" s="150"/>
      <c r="B128" s="172"/>
      <c r="C128" s="112"/>
      <c r="E128" s="174"/>
      <c r="F128" s="175"/>
      <c r="G128" s="150"/>
      <c r="H128" s="150"/>
      <c r="I128" s="150"/>
      <c r="J128" s="150"/>
      <c r="K128" s="150"/>
      <c r="L128" s="176"/>
      <c r="M128" s="150"/>
      <c r="N128" s="150"/>
      <c r="O128" s="150"/>
      <c r="P128" s="177"/>
      <c r="Q128" s="150"/>
    </row>
    <row r="129" spans="1:17" s="173" customFormat="1" x14ac:dyDescent="0.2">
      <c r="A129" s="150"/>
      <c r="B129" s="172"/>
      <c r="C129" s="112"/>
      <c r="E129" s="174"/>
      <c r="F129" s="175"/>
      <c r="G129" s="150"/>
      <c r="H129" s="150"/>
      <c r="I129" s="150"/>
      <c r="J129" s="150"/>
      <c r="K129" s="150"/>
      <c r="L129" s="176"/>
      <c r="M129" s="150"/>
      <c r="N129" s="150"/>
      <c r="O129" s="150"/>
      <c r="P129" s="177"/>
      <c r="Q129" s="150"/>
    </row>
    <row r="130" spans="1:17" s="173" customFormat="1" x14ac:dyDescent="0.2">
      <c r="A130" s="150"/>
      <c r="B130" s="172"/>
      <c r="C130" s="112"/>
      <c r="E130" s="174"/>
      <c r="F130" s="175"/>
      <c r="G130" s="150"/>
      <c r="H130" s="150"/>
      <c r="I130" s="150"/>
      <c r="J130" s="150"/>
      <c r="K130" s="150"/>
      <c r="L130" s="176"/>
      <c r="M130" s="150"/>
      <c r="N130" s="150"/>
      <c r="O130" s="150"/>
      <c r="P130" s="177"/>
      <c r="Q130" s="150"/>
    </row>
    <row r="131" spans="1:17" s="173" customFormat="1" x14ac:dyDescent="0.2">
      <c r="A131" s="150"/>
      <c r="B131" s="172"/>
      <c r="C131" s="112"/>
      <c r="E131" s="174"/>
      <c r="F131" s="175"/>
      <c r="G131" s="150"/>
      <c r="H131" s="150"/>
      <c r="I131" s="150"/>
      <c r="J131" s="150"/>
      <c r="K131" s="150"/>
      <c r="L131" s="176"/>
      <c r="M131" s="150"/>
      <c r="N131" s="150"/>
      <c r="O131" s="150"/>
      <c r="P131" s="177"/>
      <c r="Q131" s="150"/>
    </row>
    <row r="132" spans="1:17" s="173" customFormat="1" x14ac:dyDescent="0.2">
      <c r="A132" s="150"/>
      <c r="B132" s="172"/>
      <c r="C132" s="112"/>
      <c r="E132" s="174"/>
      <c r="F132" s="175"/>
      <c r="G132" s="150"/>
      <c r="H132" s="150"/>
      <c r="I132" s="150"/>
      <c r="J132" s="150"/>
      <c r="K132" s="150"/>
      <c r="L132" s="176"/>
      <c r="M132" s="150"/>
      <c r="N132" s="150"/>
      <c r="O132" s="150"/>
      <c r="P132" s="177"/>
      <c r="Q132" s="150"/>
    </row>
    <row r="133" spans="1:17" s="173" customFormat="1" x14ac:dyDescent="0.2">
      <c r="A133" s="150"/>
      <c r="B133" s="172"/>
      <c r="C133" s="112"/>
      <c r="E133" s="174"/>
      <c r="F133" s="175"/>
      <c r="G133" s="150"/>
      <c r="H133" s="150"/>
      <c r="I133" s="150"/>
      <c r="J133" s="150"/>
      <c r="K133" s="150"/>
      <c r="L133" s="176"/>
      <c r="M133" s="150"/>
      <c r="N133" s="150"/>
      <c r="O133" s="150"/>
      <c r="P133" s="177"/>
      <c r="Q133" s="150"/>
    </row>
    <row r="134" spans="1:17" s="173" customFormat="1" x14ac:dyDescent="0.2">
      <c r="A134" s="150"/>
      <c r="B134" s="172"/>
      <c r="C134" s="112"/>
      <c r="E134" s="174"/>
      <c r="F134" s="175"/>
      <c r="G134" s="150"/>
      <c r="H134" s="150"/>
      <c r="I134" s="150"/>
      <c r="J134" s="150"/>
      <c r="K134" s="150"/>
      <c r="L134" s="176"/>
      <c r="M134" s="150"/>
      <c r="N134" s="150"/>
      <c r="O134" s="150"/>
      <c r="P134" s="177"/>
      <c r="Q134" s="150"/>
    </row>
    <row r="135" spans="1:17" s="173" customFormat="1" x14ac:dyDescent="0.2">
      <c r="A135" s="150"/>
      <c r="B135" s="172"/>
      <c r="C135" s="112"/>
      <c r="E135" s="174"/>
      <c r="F135" s="175"/>
      <c r="G135" s="150"/>
      <c r="H135" s="150"/>
      <c r="I135" s="150"/>
      <c r="J135" s="150"/>
      <c r="K135" s="150"/>
      <c r="L135" s="176"/>
      <c r="M135" s="150"/>
      <c r="N135" s="150"/>
      <c r="O135" s="150"/>
      <c r="P135" s="177"/>
      <c r="Q135" s="150"/>
    </row>
    <row r="136" spans="1:17" s="173" customFormat="1" x14ac:dyDescent="0.2">
      <c r="A136" s="150"/>
      <c r="B136" s="172"/>
      <c r="C136" s="112"/>
      <c r="E136" s="174"/>
      <c r="F136" s="175"/>
      <c r="G136" s="150"/>
      <c r="H136" s="150"/>
      <c r="I136" s="150"/>
      <c r="J136" s="150"/>
      <c r="K136" s="150"/>
      <c r="L136" s="176"/>
      <c r="M136" s="150"/>
      <c r="N136" s="150"/>
      <c r="O136" s="150"/>
      <c r="P136" s="177"/>
      <c r="Q136" s="150"/>
    </row>
    <row r="137" spans="1:17" s="173" customFormat="1" x14ac:dyDescent="0.2">
      <c r="A137" s="150"/>
      <c r="B137" s="172"/>
      <c r="C137" s="112"/>
      <c r="E137" s="174"/>
      <c r="F137" s="175"/>
      <c r="G137" s="150"/>
      <c r="H137" s="150"/>
      <c r="I137" s="150"/>
      <c r="J137" s="150"/>
      <c r="K137" s="150"/>
      <c r="L137" s="176"/>
      <c r="M137" s="150"/>
      <c r="N137" s="150"/>
      <c r="O137" s="150"/>
      <c r="P137" s="177"/>
      <c r="Q137" s="150"/>
    </row>
    <row r="138" spans="1:17" s="173" customFormat="1" x14ac:dyDescent="0.2">
      <c r="A138" s="150"/>
      <c r="B138" s="172"/>
      <c r="C138" s="112"/>
      <c r="E138" s="174"/>
      <c r="F138" s="175"/>
      <c r="G138" s="150"/>
      <c r="H138" s="150"/>
      <c r="I138" s="150"/>
      <c r="J138" s="150"/>
      <c r="K138" s="150"/>
      <c r="L138" s="176"/>
      <c r="M138" s="150"/>
      <c r="N138" s="150"/>
      <c r="O138" s="150"/>
      <c r="P138" s="177"/>
      <c r="Q138" s="150"/>
    </row>
    <row r="139" spans="1:17" s="173" customFormat="1" x14ac:dyDescent="0.2">
      <c r="A139" s="150"/>
      <c r="B139" s="172"/>
      <c r="C139" s="112"/>
      <c r="E139" s="174"/>
      <c r="F139" s="175"/>
      <c r="G139" s="150"/>
      <c r="H139" s="150"/>
      <c r="I139" s="150"/>
      <c r="J139" s="150"/>
      <c r="K139" s="150"/>
      <c r="L139" s="176"/>
      <c r="M139" s="150"/>
      <c r="N139" s="150"/>
      <c r="O139" s="150"/>
      <c r="P139" s="177"/>
      <c r="Q139" s="150"/>
    </row>
    <row r="140" spans="1:17" s="173" customFormat="1" x14ac:dyDescent="0.2">
      <c r="A140" s="150"/>
      <c r="B140" s="172"/>
      <c r="C140" s="112"/>
      <c r="E140" s="174"/>
      <c r="F140" s="175"/>
      <c r="G140" s="150"/>
      <c r="H140" s="150"/>
      <c r="I140" s="150"/>
      <c r="J140" s="150"/>
      <c r="K140" s="150"/>
      <c r="L140" s="176"/>
      <c r="M140" s="150"/>
      <c r="N140" s="150"/>
      <c r="O140" s="150"/>
      <c r="P140" s="177"/>
      <c r="Q140" s="150"/>
    </row>
    <row r="141" spans="1:17" s="173" customFormat="1" x14ac:dyDescent="0.2">
      <c r="A141" s="150"/>
      <c r="B141" s="172"/>
      <c r="C141" s="112"/>
      <c r="E141" s="174"/>
      <c r="F141" s="175"/>
      <c r="G141" s="150"/>
      <c r="H141" s="150"/>
      <c r="I141" s="150"/>
      <c r="J141" s="150"/>
      <c r="K141" s="150"/>
      <c r="L141" s="176"/>
      <c r="M141" s="150"/>
      <c r="N141" s="150"/>
      <c r="O141" s="150"/>
      <c r="P141" s="177"/>
      <c r="Q141" s="150"/>
    </row>
    <row r="142" spans="1:17" s="173" customFormat="1" x14ac:dyDescent="0.2">
      <c r="A142" s="150"/>
      <c r="B142" s="172"/>
      <c r="C142" s="112"/>
      <c r="E142" s="174"/>
      <c r="F142" s="175"/>
      <c r="G142" s="150"/>
      <c r="H142" s="150"/>
      <c r="I142" s="150"/>
      <c r="J142" s="150"/>
      <c r="K142" s="150"/>
      <c r="L142" s="176"/>
      <c r="M142" s="150"/>
      <c r="N142" s="150"/>
      <c r="O142" s="150"/>
      <c r="P142" s="177"/>
      <c r="Q142" s="150"/>
    </row>
    <row r="143" spans="1:17" s="173" customFormat="1" x14ac:dyDescent="0.2">
      <c r="A143" s="150"/>
      <c r="B143" s="172"/>
      <c r="C143" s="112"/>
      <c r="E143" s="174"/>
      <c r="F143" s="175"/>
      <c r="G143" s="150"/>
      <c r="H143" s="150"/>
      <c r="I143" s="150"/>
      <c r="J143" s="150"/>
      <c r="K143" s="150"/>
      <c r="L143" s="176"/>
      <c r="M143" s="150"/>
      <c r="N143" s="150"/>
      <c r="O143" s="150"/>
      <c r="P143" s="177"/>
      <c r="Q143" s="150"/>
    </row>
    <row r="144" spans="1:17" s="173" customFormat="1" x14ac:dyDescent="0.2">
      <c r="A144" s="150"/>
      <c r="B144" s="172"/>
      <c r="C144" s="112"/>
      <c r="E144" s="174"/>
      <c r="F144" s="175"/>
      <c r="G144" s="150"/>
      <c r="H144" s="150"/>
      <c r="I144" s="150"/>
      <c r="J144" s="150"/>
      <c r="K144" s="150"/>
      <c r="L144" s="176"/>
      <c r="M144" s="150"/>
      <c r="N144" s="150"/>
      <c r="O144" s="150"/>
      <c r="P144" s="177"/>
      <c r="Q144" s="150"/>
    </row>
    <row r="145" spans="1:17" s="173" customFormat="1" x14ac:dyDescent="0.2">
      <c r="A145" s="150"/>
      <c r="B145" s="172"/>
      <c r="C145" s="112"/>
      <c r="E145" s="174"/>
      <c r="F145" s="175"/>
      <c r="G145" s="150"/>
      <c r="H145" s="150"/>
      <c r="I145" s="150"/>
      <c r="J145" s="150"/>
      <c r="K145" s="150"/>
      <c r="L145" s="176"/>
      <c r="M145" s="150"/>
      <c r="N145" s="150"/>
      <c r="O145" s="150"/>
      <c r="P145" s="177"/>
      <c r="Q145" s="150"/>
    </row>
    <row r="146" spans="1:17" s="173" customFormat="1" x14ac:dyDescent="0.2">
      <c r="A146" s="150"/>
      <c r="B146" s="172"/>
      <c r="C146" s="112"/>
      <c r="E146" s="174"/>
      <c r="F146" s="175"/>
      <c r="G146" s="150"/>
      <c r="H146" s="150"/>
      <c r="I146" s="150"/>
      <c r="J146" s="150"/>
      <c r="K146" s="150"/>
      <c r="L146" s="176"/>
      <c r="M146" s="150"/>
      <c r="N146" s="150"/>
      <c r="O146" s="150"/>
      <c r="P146" s="177"/>
      <c r="Q146" s="150"/>
    </row>
    <row r="147" spans="1:17" s="173" customFormat="1" x14ac:dyDescent="0.2">
      <c r="A147" s="150"/>
      <c r="B147" s="172"/>
      <c r="C147" s="112"/>
      <c r="E147" s="174"/>
      <c r="F147" s="175"/>
      <c r="G147" s="150"/>
      <c r="H147" s="150"/>
      <c r="I147" s="150"/>
      <c r="J147" s="150"/>
      <c r="K147" s="150"/>
      <c r="L147" s="176"/>
      <c r="M147" s="150"/>
      <c r="N147" s="150"/>
      <c r="O147" s="150"/>
      <c r="P147" s="177"/>
      <c r="Q147" s="150"/>
    </row>
    <row r="148" spans="1:17" s="173" customFormat="1" x14ac:dyDescent="0.2">
      <c r="A148" s="150"/>
      <c r="B148" s="172"/>
      <c r="C148" s="112"/>
      <c r="E148" s="174"/>
      <c r="F148" s="175"/>
      <c r="G148" s="150"/>
      <c r="H148" s="150"/>
      <c r="I148" s="150"/>
      <c r="J148" s="150"/>
      <c r="K148" s="150"/>
      <c r="L148" s="176"/>
      <c r="M148" s="150"/>
      <c r="N148" s="150"/>
      <c r="O148" s="150"/>
      <c r="P148" s="177"/>
      <c r="Q148" s="150"/>
    </row>
    <row r="149" spans="1:17" s="173" customFormat="1" x14ac:dyDescent="0.2">
      <c r="A149" s="150"/>
      <c r="B149" s="172"/>
      <c r="C149" s="112"/>
      <c r="E149" s="174"/>
      <c r="F149" s="175"/>
      <c r="G149" s="150"/>
      <c r="H149" s="150"/>
      <c r="I149" s="150"/>
      <c r="J149" s="150"/>
      <c r="K149" s="150"/>
      <c r="L149" s="176"/>
      <c r="M149" s="150"/>
      <c r="N149" s="150"/>
      <c r="O149" s="150"/>
      <c r="P149" s="177"/>
      <c r="Q149" s="150"/>
    </row>
    <row r="150" spans="1:17" s="173" customFormat="1" x14ac:dyDescent="0.2">
      <c r="A150" s="150"/>
      <c r="B150" s="172"/>
      <c r="C150" s="112"/>
      <c r="E150" s="174"/>
      <c r="F150" s="175"/>
      <c r="G150" s="150"/>
      <c r="H150" s="150"/>
      <c r="I150" s="150"/>
      <c r="J150" s="150"/>
      <c r="K150" s="150"/>
      <c r="L150" s="176"/>
      <c r="M150" s="150"/>
      <c r="N150" s="150"/>
      <c r="O150" s="150"/>
      <c r="P150" s="177"/>
      <c r="Q150" s="150"/>
    </row>
    <row r="151" spans="1:17" s="173" customFormat="1" x14ac:dyDescent="0.2">
      <c r="A151" s="150"/>
      <c r="B151" s="172"/>
      <c r="C151" s="112"/>
      <c r="E151" s="174"/>
      <c r="F151" s="175"/>
      <c r="G151" s="150"/>
      <c r="H151" s="150"/>
      <c r="I151" s="150"/>
      <c r="J151" s="150"/>
      <c r="K151" s="150"/>
      <c r="L151" s="176"/>
      <c r="M151" s="150"/>
      <c r="N151" s="150"/>
      <c r="O151" s="150"/>
      <c r="P151" s="177"/>
      <c r="Q151" s="150"/>
    </row>
    <row r="152" spans="1:17" s="173" customFormat="1" x14ac:dyDescent="0.2">
      <c r="A152" s="150"/>
      <c r="B152" s="172"/>
      <c r="C152" s="112"/>
      <c r="E152" s="174"/>
      <c r="F152" s="175"/>
      <c r="G152" s="150"/>
      <c r="H152" s="150"/>
      <c r="I152" s="150"/>
      <c r="J152" s="150"/>
      <c r="K152" s="150"/>
      <c r="L152" s="176"/>
      <c r="M152" s="150"/>
      <c r="N152" s="150"/>
      <c r="O152" s="150"/>
      <c r="P152" s="177"/>
      <c r="Q152" s="150"/>
    </row>
    <row r="153" spans="1:17" s="173" customFormat="1" x14ac:dyDescent="0.2">
      <c r="A153" s="150"/>
      <c r="B153" s="172"/>
      <c r="C153" s="112"/>
      <c r="E153" s="174"/>
      <c r="F153" s="175"/>
      <c r="G153" s="150"/>
      <c r="H153" s="150"/>
      <c r="I153" s="150"/>
      <c r="J153" s="150"/>
      <c r="K153" s="150"/>
      <c r="L153" s="176"/>
      <c r="M153" s="150"/>
      <c r="N153" s="150"/>
      <c r="O153" s="150"/>
      <c r="P153" s="177"/>
      <c r="Q153" s="150"/>
    </row>
    <row r="154" spans="1:17" s="173" customFormat="1" x14ac:dyDescent="0.2">
      <c r="A154" s="150"/>
      <c r="B154" s="172"/>
      <c r="C154" s="112"/>
      <c r="E154" s="174"/>
      <c r="F154" s="175"/>
      <c r="G154" s="150"/>
      <c r="H154" s="150"/>
      <c r="I154" s="150"/>
      <c r="J154" s="150"/>
      <c r="K154" s="150"/>
      <c r="L154" s="176"/>
      <c r="M154" s="150"/>
      <c r="N154" s="150"/>
      <c r="O154" s="150"/>
      <c r="P154" s="177"/>
      <c r="Q154" s="150"/>
    </row>
    <row r="155" spans="1:17" s="173" customFormat="1" x14ac:dyDescent="0.2">
      <c r="A155" s="150"/>
      <c r="B155" s="172"/>
      <c r="C155" s="112"/>
      <c r="E155" s="174"/>
      <c r="F155" s="175"/>
      <c r="G155" s="150"/>
      <c r="H155" s="150"/>
      <c r="I155" s="150"/>
      <c r="J155" s="150"/>
      <c r="K155" s="150"/>
      <c r="L155" s="176"/>
      <c r="M155" s="150"/>
      <c r="N155" s="150"/>
      <c r="O155" s="150"/>
      <c r="P155" s="177"/>
      <c r="Q155" s="150"/>
    </row>
    <row r="156" spans="1:17" s="173" customFormat="1" x14ac:dyDescent="0.2">
      <c r="A156" s="150"/>
      <c r="B156" s="172"/>
      <c r="C156" s="112"/>
      <c r="E156" s="174"/>
      <c r="F156" s="175"/>
      <c r="G156" s="150"/>
      <c r="H156" s="150"/>
      <c r="I156" s="150"/>
      <c r="J156" s="150"/>
      <c r="K156" s="150"/>
      <c r="L156" s="176"/>
      <c r="M156" s="150"/>
      <c r="N156" s="150"/>
      <c r="O156" s="150"/>
      <c r="P156" s="177"/>
      <c r="Q156" s="150"/>
    </row>
    <row r="157" spans="1:17" s="173" customFormat="1" x14ac:dyDescent="0.2">
      <c r="A157" s="150"/>
      <c r="B157" s="172"/>
      <c r="C157" s="112"/>
      <c r="E157" s="174"/>
      <c r="F157" s="175"/>
      <c r="G157" s="150"/>
      <c r="H157" s="150"/>
      <c r="I157" s="150"/>
      <c r="J157" s="150"/>
      <c r="K157" s="150"/>
      <c r="L157" s="176"/>
      <c r="M157" s="150"/>
      <c r="N157" s="150"/>
      <c r="O157" s="150"/>
      <c r="P157" s="177"/>
      <c r="Q157" s="150"/>
    </row>
    <row r="158" spans="1:17" s="173" customFormat="1" x14ac:dyDescent="0.2">
      <c r="A158" s="150"/>
      <c r="B158" s="172"/>
      <c r="C158" s="112"/>
      <c r="E158" s="174"/>
      <c r="F158" s="175"/>
      <c r="G158" s="150"/>
      <c r="H158" s="150"/>
      <c r="I158" s="150"/>
      <c r="J158" s="150"/>
      <c r="K158" s="150"/>
      <c r="L158" s="176"/>
      <c r="M158" s="150"/>
      <c r="N158" s="150"/>
      <c r="O158" s="150"/>
      <c r="P158" s="177"/>
      <c r="Q158" s="150"/>
    </row>
    <row r="159" spans="1:17" s="173" customFormat="1" x14ac:dyDescent="0.2">
      <c r="A159" s="150"/>
      <c r="B159" s="172"/>
      <c r="C159" s="112"/>
      <c r="E159" s="174"/>
      <c r="F159" s="175"/>
      <c r="G159" s="150"/>
      <c r="H159" s="150"/>
      <c r="I159" s="150"/>
      <c r="J159" s="150"/>
      <c r="K159" s="150"/>
      <c r="L159" s="176"/>
      <c r="M159" s="150"/>
      <c r="N159" s="150"/>
      <c r="O159" s="150"/>
      <c r="P159" s="177"/>
      <c r="Q159" s="150"/>
    </row>
    <row r="160" spans="1:17" s="173" customFormat="1" x14ac:dyDescent="0.2">
      <c r="A160" s="150"/>
      <c r="B160" s="172"/>
      <c r="C160" s="112"/>
      <c r="E160" s="174"/>
      <c r="F160" s="175"/>
      <c r="G160" s="150"/>
      <c r="H160" s="150"/>
      <c r="I160" s="150"/>
      <c r="J160" s="150"/>
      <c r="K160" s="150"/>
      <c r="L160" s="176"/>
      <c r="M160" s="150"/>
      <c r="N160" s="150"/>
      <c r="O160" s="150"/>
      <c r="P160" s="177"/>
      <c r="Q160" s="150"/>
    </row>
    <row r="161" spans="1:17" s="173" customFormat="1" x14ac:dyDescent="0.2">
      <c r="A161" s="150"/>
      <c r="B161" s="172"/>
      <c r="C161" s="112"/>
      <c r="E161" s="174"/>
      <c r="F161" s="175"/>
      <c r="G161" s="150"/>
      <c r="H161" s="150"/>
      <c r="I161" s="150"/>
      <c r="J161" s="150"/>
      <c r="K161" s="150"/>
      <c r="L161" s="176"/>
      <c r="M161" s="150"/>
      <c r="N161" s="150"/>
      <c r="O161" s="150"/>
      <c r="P161" s="177"/>
      <c r="Q161" s="150"/>
    </row>
    <row r="162" spans="1:17" s="173" customFormat="1" x14ac:dyDescent="0.2">
      <c r="A162" s="150"/>
      <c r="B162" s="172"/>
      <c r="C162" s="112"/>
      <c r="E162" s="174"/>
      <c r="F162" s="175"/>
      <c r="G162" s="150"/>
      <c r="H162" s="150"/>
      <c r="I162" s="150"/>
      <c r="J162" s="150"/>
      <c r="K162" s="150"/>
      <c r="L162" s="176"/>
      <c r="M162" s="150"/>
      <c r="N162" s="150"/>
      <c r="O162" s="150"/>
      <c r="P162" s="177"/>
      <c r="Q162" s="150"/>
    </row>
    <row r="163" spans="1:17" s="173" customFormat="1" x14ac:dyDescent="0.2">
      <c r="A163" s="150"/>
      <c r="B163" s="172"/>
      <c r="C163" s="112"/>
      <c r="E163" s="174"/>
      <c r="F163" s="175"/>
      <c r="G163" s="150"/>
      <c r="H163" s="150"/>
      <c r="I163" s="150"/>
      <c r="J163" s="150"/>
      <c r="K163" s="150"/>
      <c r="L163" s="176"/>
      <c r="M163" s="150"/>
      <c r="N163" s="150"/>
      <c r="O163" s="150"/>
      <c r="P163" s="177"/>
      <c r="Q163" s="150"/>
    </row>
    <row r="164" spans="1:17" s="173" customFormat="1" x14ac:dyDescent="0.2">
      <c r="A164" s="150"/>
      <c r="B164" s="172"/>
      <c r="C164" s="112"/>
      <c r="E164" s="174"/>
      <c r="F164" s="175"/>
      <c r="G164" s="150"/>
      <c r="H164" s="150"/>
      <c r="I164" s="150"/>
      <c r="J164" s="150"/>
      <c r="K164" s="150"/>
      <c r="L164" s="176"/>
      <c r="M164" s="150"/>
      <c r="N164" s="150"/>
      <c r="O164" s="150"/>
      <c r="P164" s="177"/>
      <c r="Q164" s="150"/>
    </row>
    <row r="165" spans="1:17" s="173" customFormat="1" x14ac:dyDescent="0.2">
      <c r="A165" s="150"/>
      <c r="B165" s="172"/>
      <c r="C165" s="112"/>
      <c r="E165" s="174"/>
      <c r="F165" s="175"/>
      <c r="G165" s="150"/>
      <c r="H165" s="150"/>
      <c r="I165" s="150"/>
      <c r="J165" s="150"/>
      <c r="K165" s="150"/>
      <c r="L165" s="176"/>
      <c r="M165" s="150"/>
      <c r="N165" s="150"/>
      <c r="O165" s="150"/>
      <c r="P165" s="177"/>
      <c r="Q165" s="150"/>
    </row>
    <row r="166" spans="1:17" s="173" customFormat="1" x14ac:dyDescent="0.2">
      <c r="A166" s="150"/>
      <c r="B166" s="172"/>
      <c r="C166" s="112"/>
      <c r="E166" s="174"/>
      <c r="F166" s="175"/>
      <c r="G166" s="150"/>
      <c r="H166" s="150"/>
      <c r="I166" s="150"/>
      <c r="J166" s="150"/>
      <c r="K166" s="150"/>
      <c r="L166" s="176"/>
      <c r="M166" s="150"/>
      <c r="N166" s="150"/>
      <c r="O166" s="150"/>
      <c r="P166" s="177"/>
      <c r="Q166" s="150"/>
    </row>
    <row r="167" spans="1:17" s="173" customFormat="1" x14ac:dyDescent="0.2">
      <c r="A167" s="150"/>
      <c r="B167" s="172"/>
      <c r="C167" s="112"/>
      <c r="E167" s="174"/>
      <c r="F167" s="175"/>
      <c r="G167" s="150"/>
      <c r="H167" s="150"/>
      <c r="I167" s="150"/>
      <c r="J167" s="150"/>
      <c r="K167" s="150"/>
      <c r="L167" s="176"/>
      <c r="M167" s="150"/>
      <c r="N167" s="150"/>
      <c r="O167" s="150"/>
      <c r="P167" s="177"/>
      <c r="Q167" s="150"/>
    </row>
    <row r="168" spans="1:17" s="173" customFormat="1" x14ac:dyDescent="0.2">
      <c r="A168" s="150"/>
      <c r="B168" s="172"/>
      <c r="C168" s="112"/>
      <c r="E168" s="174"/>
      <c r="F168" s="175"/>
      <c r="G168" s="150"/>
      <c r="H168" s="150"/>
      <c r="I168" s="150"/>
      <c r="J168" s="150"/>
      <c r="K168" s="150"/>
      <c r="L168" s="176"/>
      <c r="M168" s="150"/>
      <c r="N168" s="150"/>
      <c r="O168" s="150"/>
      <c r="P168" s="177"/>
      <c r="Q168" s="150"/>
    </row>
    <row r="169" spans="1:17" s="173" customFormat="1" x14ac:dyDescent="0.2">
      <c r="A169" s="150"/>
      <c r="B169" s="172"/>
      <c r="C169" s="112"/>
      <c r="E169" s="174"/>
      <c r="F169" s="175"/>
      <c r="G169" s="150"/>
      <c r="H169" s="150"/>
      <c r="I169" s="150"/>
      <c r="J169" s="150"/>
      <c r="K169" s="150"/>
      <c r="L169" s="176"/>
      <c r="M169" s="150"/>
      <c r="N169" s="150"/>
      <c r="O169" s="150"/>
      <c r="P169" s="177"/>
      <c r="Q169" s="150"/>
    </row>
    <row r="170" spans="1:17" s="173" customFormat="1" x14ac:dyDescent="0.2">
      <c r="A170" s="150"/>
      <c r="B170" s="172"/>
      <c r="C170" s="112"/>
      <c r="E170" s="174"/>
      <c r="F170" s="175"/>
      <c r="G170" s="150"/>
      <c r="H170" s="150"/>
      <c r="I170" s="150"/>
      <c r="J170" s="150"/>
      <c r="K170" s="150"/>
      <c r="L170" s="176"/>
      <c r="M170" s="150"/>
      <c r="N170" s="150"/>
      <c r="O170" s="150"/>
      <c r="P170" s="177"/>
      <c r="Q170" s="150"/>
    </row>
    <row r="171" spans="1:17" s="173" customFormat="1" x14ac:dyDescent="0.2">
      <c r="A171" s="150"/>
      <c r="B171" s="172"/>
      <c r="C171" s="112"/>
      <c r="E171" s="174"/>
      <c r="F171" s="175"/>
      <c r="G171" s="150"/>
      <c r="H171" s="150"/>
      <c r="I171" s="150"/>
      <c r="J171" s="150"/>
      <c r="K171" s="150"/>
      <c r="L171" s="176"/>
      <c r="M171" s="150"/>
      <c r="N171" s="150"/>
      <c r="O171" s="150"/>
      <c r="P171" s="177"/>
      <c r="Q171" s="150"/>
    </row>
    <row r="172" spans="1:17" s="173" customFormat="1" x14ac:dyDescent="0.2">
      <c r="A172" s="150"/>
      <c r="B172" s="172"/>
      <c r="C172" s="112"/>
      <c r="E172" s="174"/>
      <c r="F172" s="175"/>
      <c r="G172" s="150"/>
      <c r="H172" s="150"/>
      <c r="I172" s="150"/>
      <c r="J172" s="150"/>
      <c r="K172" s="150"/>
      <c r="L172" s="176"/>
      <c r="M172" s="150"/>
      <c r="N172" s="150"/>
      <c r="O172" s="150"/>
      <c r="P172" s="177"/>
      <c r="Q172" s="150"/>
    </row>
    <row r="173" spans="1:17" s="173" customFormat="1" x14ac:dyDescent="0.2">
      <c r="A173" s="150"/>
      <c r="B173" s="172"/>
      <c r="C173" s="112"/>
      <c r="E173" s="174"/>
      <c r="F173" s="175"/>
      <c r="G173" s="150"/>
      <c r="H173" s="150"/>
      <c r="I173" s="150"/>
      <c r="J173" s="150"/>
      <c r="K173" s="150"/>
      <c r="L173" s="176"/>
      <c r="M173" s="150"/>
      <c r="N173" s="150"/>
      <c r="O173" s="150"/>
      <c r="P173" s="177"/>
      <c r="Q173" s="150"/>
    </row>
    <row r="174" spans="1:17" s="173" customFormat="1" x14ac:dyDescent="0.2">
      <c r="A174" s="150"/>
      <c r="B174" s="172"/>
      <c r="C174" s="112"/>
      <c r="E174" s="174"/>
      <c r="F174" s="175"/>
      <c r="G174" s="150"/>
      <c r="H174" s="150"/>
      <c r="I174" s="150"/>
      <c r="J174" s="150"/>
      <c r="K174" s="150"/>
      <c r="L174" s="176"/>
      <c r="M174" s="150"/>
      <c r="N174" s="150"/>
      <c r="O174" s="150"/>
      <c r="P174" s="177"/>
      <c r="Q174" s="150"/>
    </row>
    <row r="175" spans="1:17" s="173" customFormat="1" x14ac:dyDescent="0.2">
      <c r="A175" s="150"/>
      <c r="B175" s="172"/>
      <c r="C175" s="112"/>
      <c r="E175" s="174"/>
      <c r="F175" s="175"/>
      <c r="G175" s="150"/>
      <c r="H175" s="150"/>
      <c r="I175" s="150"/>
      <c r="J175" s="150"/>
      <c r="K175" s="150"/>
      <c r="L175" s="176"/>
      <c r="M175" s="150"/>
      <c r="N175" s="150"/>
      <c r="O175" s="150"/>
      <c r="P175" s="177"/>
      <c r="Q175" s="150"/>
    </row>
    <row r="176" spans="1:17" s="173" customFormat="1" x14ac:dyDescent="0.2">
      <c r="A176" s="150"/>
      <c r="B176" s="172"/>
      <c r="C176" s="112"/>
      <c r="E176" s="174"/>
      <c r="F176" s="175"/>
      <c r="G176" s="150"/>
      <c r="H176" s="150"/>
      <c r="I176" s="150"/>
      <c r="J176" s="150"/>
      <c r="K176" s="150"/>
      <c r="L176" s="176"/>
      <c r="M176" s="150"/>
      <c r="N176" s="150"/>
      <c r="O176" s="150"/>
      <c r="P176" s="177"/>
      <c r="Q176" s="150"/>
    </row>
    <row r="177" spans="1:17" s="173" customFormat="1" x14ac:dyDescent="0.2">
      <c r="A177" s="150"/>
      <c r="B177" s="172"/>
      <c r="C177" s="112"/>
      <c r="E177" s="174"/>
      <c r="F177" s="175"/>
      <c r="G177" s="150"/>
      <c r="H177" s="150"/>
      <c r="I177" s="150"/>
      <c r="J177" s="150"/>
      <c r="K177" s="150"/>
      <c r="L177" s="176"/>
      <c r="M177" s="150"/>
      <c r="N177" s="150"/>
      <c r="O177" s="150"/>
      <c r="P177" s="177"/>
      <c r="Q177" s="150"/>
    </row>
    <row r="178" spans="1:17" s="173" customFormat="1" x14ac:dyDescent="0.2">
      <c r="A178" s="150"/>
      <c r="B178" s="172"/>
      <c r="C178" s="112"/>
      <c r="E178" s="174"/>
      <c r="F178" s="175"/>
      <c r="G178" s="150"/>
      <c r="H178" s="150"/>
      <c r="I178" s="150"/>
      <c r="J178" s="150"/>
      <c r="K178" s="150"/>
      <c r="L178" s="176"/>
      <c r="M178" s="150"/>
      <c r="N178" s="150"/>
      <c r="O178" s="150"/>
      <c r="P178" s="177"/>
      <c r="Q178" s="150"/>
    </row>
    <row r="179" spans="1:17" s="173" customFormat="1" x14ac:dyDescent="0.2">
      <c r="A179" s="150"/>
      <c r="B179" s="172"/>
      <c r="C179" s="112"/>
      <c r="E179" s="174"/>
      <c r="F179" s="175"/>
      <c r="G179" s="150"/>
      <c r="H179" s="150"/>
      <c r="I179" s="150"/>
      <c r="J179" s="150"/>
      <c r="K179" s="150"/>
      <c r="L179" s="176"/>
      <c r="M179" s="150"/>
      <c r="N179" s="150"/>
      <c r="O179" s="150"/>
      <c r="P179" s="177"/>
      <c r="Q179" s="150"/>
    </row>
    <row r="180" spans="1:17" s="173" customFormat="1" x14ac:dyDescent="0.2">
      <c r="A180" s="150"/>
      <c r="B180" s="172"/>
      <c r="C180" s="112"/>
      <c r="E180" s="174"/>
      <c r="F180" s="175"/>
      <c r="G180" s="150"/>
      <c r="H180" s="150"/>
      <c r="I180" s="150"/>
      <c r="J180" s="150"/>
      <c r="K180" s="150"/>
      <c r="L180" s="176"/>
      <c r="M180" s="150"/>
      <c r="N180" s="150"/>
      <c r="O180" s="150"/>
      <c r="P180" s="177"/>
      <c r="Q180" s="150"/>
    </row>
    <row r="181" spans="1:17" s="173" customFormat="1" x14ac:dyDescent="0.2">
      <c r="A181" s="150"/>
      <c r="B181" s="172"/>
      <c r="C181" s="112"/>
      <c r="E181" s="174"/>
      <c r="F181" s="175"/>
      <c r="G181" s="150"/>
      <c r="H181" s="150"/>
      <c r="I181" s="150"/>
      <c r="J181" s="150"/>
      <c r="K181" s="150"/>
      <c r="L181" s="176"/>
      <c r="M181" s="150"/>
      <c r="N181" s="150"/>
      <c r="O181" s="150"/>
      <c r="P181" s="177"/>
      <c r="Q181" s="150"/>
    </row>
    <row r="182" spans="1:17" s="173" customFormat="1" x14ac:dyDescent="0.2">
      <c r="A182" s="150"/>
      <c r="B182" s="172"/>
      <c r="C182" s="112"/>
      <c r="E182" s="174"/>
      <c r="F182" s="175"/>
      <c r="G182" s="150"/>
      <c r="H182" s="150"/>
      <c r="I182" s="150"/>
      <c r="J182" s="150"/>
      <c r="K182" s="150"/>
      <c r="L182" s="176"/>
      <c r="M182" s="150"/>
      <c r="N182" s="150"/>
      <c r="O182" s="150"/>
      <c r="P182" s="177"/>
      <c r="Q182" s="150"/>
    </row>
    <row r="183" spans="1:17" s="173" customFormat="1" x14ac:dyDescent="0.2">
      <c r="A183" s="150"/>
      <c r="B183" s="172"/>
      <c r="C183" s="112"/>
      <c r="E183" s="174"/>
      <c r="F183" s="175"/>
      <c r="G183" s="150"/>
      <c r="H183" s="150"/>
      <c r="I183" s="150"/>
      <c r="J183" s="150"/>
      <c r="K183" s="150"/>
      <c r="L183" s="176"/>
      <c r="M183" s="150"/>
      <c r="N183" s="150"/>
      <c r="O183" s="150"/>
      <c r="P183" s="177"/>
      <c r="Q183" s="150"/>
    </row>
    <row r="184" spans="1:17" s="173" customFormat="1" x14ac:dyDescent="0.2">
      <c r="A184" s="150"/>
      <c r="B184" s="172"/>
      <c r="C184" s="112"/>
      <c r="E184" s="174"/>
      <c r="F184" s="175"/>
      <c r="G184" s="150"/>
      <c r="H184" s="150"/>
      <c r="I184" s="150"/>
      <c r="J184" s="150"/>
      <c r="K184" s="150"/>
      <c r="L184" s="176"/>
      <c r="M184" s="150"/>
      <c r="N184" s="150"/>
      <c r="O184" s="150"/>
      <c r="P184" s="177"/>
      <c r="Q184" s="150"/>
    </row>
    <row r="185" spans="1:17" s="173" customFormat="1" x14ac:dyDescent="0.2">
      <c r="A185" s="150"/>
      <c r="B185" s="172"/>
      <c r="C185" s="112"/>
      <c r="E185" s="174"/>
      <c r="F185" s="175"/>
      <c r="G185" s="150"/>
      <c r="H185" s="150"/>
      <c r="I185" s="150"/>
      <c r="J185" s="150"/>
      <c r="K185" s="150"/>
      <c r="L185" s="176"/>
      <c r="M185" s="150"/>
      <c r="N185" s="150"/>
      <c r="O185" s="150"/>
      <c r="P185" s="177"/>
      <c r="Q185" s="150"/>
    </row>
    <row r="186" spans="1:17" s="173" customFormat="1" x14ac:dyDescent="0.2">
      <c r="A186" s="150"/>
      <c r="B186" s="172"/>
      <c r="C186" s="112"/>
      <c r="E186" s="174"/>
      <c r="F186" s="175"/>
      <c r="G186" s="150"/>
      <c r="H186" s="150"/>
      <c r="I186" s="150"/>
      <c r="J186" s="150"/>
      <c r="K186" s="150"/>
      <c r="L186" s="176"/>
      <c r="M186" s="150"/>
      <c r="N186" s="150"/>
      <c r="O186" s="150"/>
      <c r="P186" s="177"/>
      <c r="Q186" s="150"/>
    </row>
    <row r="187" spans="1:17" s="173" customFormat="1" x14ac:dyDescent="0.2">
      <c r="A187" s="150"/>
      <c r="B187" s="172"/>
      <c r="C187" s="112"/>
      <c r="E187" s="174"/>
      <c r="F187" s="175"/>
      <c r="G187" s="150"/>
      <c r="H187" s="150"/>
      <c r="I187" s="150"/>
      <c r="J187" s="150"/>
      <c r="K187" s="150"/>
      <c r="L187" s="176"/>
      <c r="M187" s="150"/>
      <c r="N187" s="150"/>
      <c r="O187" s="150"/>
      <c r="P187" s="177"/>
      <c r="Q187" s="150"/>
    </row>
    <row r="188" spans="1:17" s="173" customFormat="1" x14ac:dyDescent="0.2">
      <c r="A188" s="150"/>
      <c r="B188" s="172"/>
      <c r="C188" s="112"/>
      <c r="E188" s="174"/>
      <c r="F188" s="175"/>
      <c r="G188" s="150"/>
      <c r="H188" s="150"/>
      <c r="I188" s="150"/>
      <c r="J188" s="150"/>
      <c r="K188" s="150"/>
      <c r="L188" s="176"/>
      <c r="M188" s="150"/>
      <c r="N188" s="150"/>
      <c r="O188" s="150"/>
      <c r="P188" s="177"/>
      <c r="Q188" s="150"/>
    </row>
    <row r="189" spans="1:17" s="173" customFormat="1" x14ac:dyDescent="0.2">
      <c r="A189" s="150"/>
      <c r="B189" s="172"/>
      <c r="C189" s="112"/>
      <c r="E189" s="174"/>
      <c r="F189" s="175"/>
      <c r="G189" s="150"/>
      <c r="H189" s="150"/>
      <c r="I189" s="150"/>
      <c r="J189" s="150"/>
      <c r="K189" s="150"/>
      <c r="L189" s="176"/>
      <c r="M189" s="150"/>
      <c r="N189" s="150"/>
      <c r="O189" s="150"/>
      <c r="P189" s="177"/>
      <c r="Q189" s="150"/>
    </row>
    <row r="190" spans="1:17" s="173" customFormat="1" x14ac:dyDescent="0.2">
      <c r="A190" s="150"/>
      <c r="B190" s="172"/>
      <c r="C190" s="112"/>
      <c r="E190" s="174"/>
      <c r="F190" s="175"/>
      <c r="G190" s="150"/>
      <c r="H190" s="150"/>
      <c r="I190" s="150"/>
      <c r="J190" s="150"/>
      <c r="K190" s="150"/>
      <c r="L190" s="176"/>
      <c r="M190" s="150"/>
      <c r="N190" s="150"/>
      <c r="O190" s="150"/>
      <c r="P190" s="177"/>
      <c r="Q190" s="150"/>
    </row>
    <row r="191" spans="1:17" s="173" customFormat="1" x14ac:dyDescent="0.2">
      <c r="A191" s="150"/>
      <c r="B191" s="172"/>
      <c r="C191" s="112"/>
      <c r="E191" s="174"/>
      <c r="F191" s="175"/>
      <c r="G191" s="150"/>
      <c r="H191" s="150"/>
      <c r="I191" s="150"/>
      <c r="J191" s="150"/>
      <c r="K191" s="150"/>
      <c r="L191" s="176"/>
      <c r="M191" s="150"/>
      <c r="N191" s="150"/>
      <c r="O191" s="150"/>
      <c r="P191" s="177"/>
      <c r="Q191" s="150"/>
    </row>
    <row r="192" spans="1:17" s="173" customFormat="1" x14ac:dyDescent="0.2">
      <c r="A192" s="150"/>
      <c r="B192" s="172"/>
      <c r="C192" s="112"/>
      <c r="E192" s="174"/>
      <c r="F192" s="175"/>
      <c r="G192" s="150"/>
      <c r="H192" s="150"/>
      <c r="I192" s="150"/>
      <c r="J192" s="150"/>
      <c r="K192" s="150"/>
      <c r="L192" s="176"/>
      <c r="M192" s="150"/>
      <c r="N192" s="150"/>
      <c r="O192" s="150"/>
      <c r="P192" s="177"/>
      <c r="Q192" s="150"/>
    </row>
    <row r="193" spans="1:17" s="173" customFormat="1" x14ac:dyDescent="0.2">
      <c r="A193" s="150"/>
      <c r="B193" s="172"/>
      <c r="C193" s="112"/>
      <c r="E193" s="174"/>
      <c r="F193" s="175"/>
      <c r="G193" s="150"/>
      <c r="H193" s="150"/>
      <c r="I193" s="150"/>
      <c r="J193" s="150"/>
      <c r="K193" s="150"/>
      <c r="L193" s="176"/>
      <c r="M193" s="150"/>
      <c r="N193" s="150"/>
      <c r="O193" s="150"/>
      <c r="P193" s="177"/>
      <c r="Q193" s="150"/>
    </row>
    <row r="194" spans="1:17" s="173" customFormat="1" x14ac:dyDescent="0.2">
      <c r="A194" s="150"/>
      <c r="B194" s="172"/>
      <c r="C194" s="112"/>
      <c r="E194" s="174"/>
      <c r="F194" s="175"/>
      <c r="G194" s="150"/>
      <c r="H194" s="150"/>
      <c r="I194" s="150"/>
      <c r="J194" s="150"/>
      <c r="K194" s="150"/>
      <c r="L194" s="176"/>
      <c r="M194" s="150"/>
      <c r="N194" s="150"/>
      <c r="O194" s="150"/>
      <c r="P194" s="177"/>
      <c r="Q194" s="150"/>
    </row>
    <row r="195" spans="1:17" s="173" customFormat="1" x14ac:dyDescent="0.2">
      <c r="A195" s="150"/>
      <c r="B195" s="172"/>
      <c r="C195" s="112"/>
      <c r="E195" s="174"/>
      <c r="F195" s="175"/>
      <c r="G195" s="150"/>
      <c r="H195" s="150"/>
      <c r="I195" s="150"/>
      <c r="J195" s="150"/>
      <c r="K195" s="150"/>
      <c r="L195" s="176"/>
      <c r="M195" s="150"/>
      <c r="N195" s="150"/>
      <c r="O195" s="150"/>
      <c r="P195" s="177"/>
      <c r="Q195" s="150"/>
    </row>
    <row r="196" spans="1:17" s="173" customFormat="1" x14ac:dyDescent="0.2">
      <c r="A196" s="150"/>
      <c r="B196" s="172"/>
      <c r="C196" s="112"/>
      <c r="E196" s="174"/>
      <c r="F196" s="175"/>
      <c r="G196" s="150"/>
      <c r="H196" s="150"/>
      <c r="I196" s="150"/>
      <c r="J196" s="150"/>
      <c r="K196" s="150"/>
      <c r="L196" s="176"/>
      <c r="M196" s="150"/>
      <c r="N196" s="150"/>
      <c r="O196" s="150"/>
      <c r="P196" s="177"/>
      <c r="Q196" s="150"/>
    </row>
  </sheetData>
  <sortState ref="B46:H57">
    <sortCondition ref="H46:H57"/>
  </sortState>
  <mergeCells count="17">
    <mergeCell ref="M44:M45"/>
    <mergeCell ref="M3:M4"/>
    <mergeCell ref="A44:A45"/>
    <mergeCell ref="B44:B45"/>
    <mergeCell ref="C44:C45"/>
    <mergeCell ref="D44:D45"/>
    <mergeCell ref="E44:E45"/>
    <mergeCell ref="H44:H45"/>
    <mergeCell ref="A43:O43"/>
    <mergeCell ref="A1:M1"/>
    <mergeCell ref="A2:M2"/>
    <mergeCell ref="A3:A4"/>
    <mergeCell ref="B3:B4"/>
    <mergeCell ref="C3:C4"/>
    <mergeCell ref="D3:D4"/>
    <mergeCell ref="E3:E4"/>
    <mergeCell ref="H3:H4"/>
  </mergeCells>
  <conditionalFormatting sqref="H46:H56 H5:H7 H9:H40">
    <cfRule type="cellIs" dxfId="177" priority="35" stopIfTrue="1" operator="equal">
      <formula>"Dropped"</formula>
    </cfRule>
    <cfRule type="cellIs" dxfId="176" priority="36" stopIfTrue="1" operator="equal">
      <formula>"Left"</formula>
    </cfRule>
    <cfRule type="cellIs" dxfId="175" priority="37" stopIfTrue="1" operator="equal">
      <formula>"Incomplete"</formula>
    </cfRule>
    <cfRule type="cellIs" dxfId="174" priority="38" stopIfTrue="1" operator="equal">
      <formula>"Complete"</formula>
    </cfRule>
  </conditionalFormatting>
  <conditionalFormatting sqref="H8">
    <cfRule type="cellIs" dxfId="173" priority="19" stopIfTrue="1" operator="equal">
      <formula>"Dropped"</formula>
    </cfRule>
    <cfRule type="cellIs" dxfId="172" priority="20" stopIfTrue="1" operator="equal">
      <formula>"Left"</formula>
    </cfRule>
    <cfRule type="cellIs" dxfId="171" priority="21" stopIfTrue="1" operator="equal">
      <formula>"Incomplete"</formula>
    </cfRule>
    <cfRule type="cellIs" dxfId="170" priority="22" stopIfTrue="1" operator="equal">
      <formula>"Complete"</formula>
    </cfRule>
  </conditionalFormatting>
  <conditionalFormatting sqref="H57">
    <cfRule type="cellIs" dxfId="169" priority="11" stopIfTrue="1" operator="equal">
      <formula>"Dropped"</formula>
    </cfRule>
    <cfRule type="cellIs" dxfId="168" priority="12" stopIfTrue="1" operator="equal">
      <formula>"Left"</formula>
    </cfRule>
    <cfRule type="cellIs" dxfId="167" priority="13" stopIfTrue="1" operator="equal">
      <formula>"Incomplete"</formula>
    </cfRule>
    <cfRule type="cellIs" dxfId="166" priority="14" stopIfTrue="1" operator="equal">
      <formula>"Complete"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51"/>
  <sheetViews>
    <sheetView workbookViewId="0">
      <selection activeCell="C93" sqref="C93"/>
    </sheetView>
  </sheetViews>
  <sheetFormatPr defaultRowHeight="12.75" x14ac:dyDescent="0.2"/>
  <cols>
    <col min="1" max="1" width="5.85546875" style="150" customWidth="1"/>
    <col min="2" max="2" width="14.5703125" style="172" bestFit="1" customWidth="1"/>
    <col min="3" max="3" width="7.42578125" style="173" bestFit="1" customWidth="1"/>
    <col min="4" max="4" width="33.5703125" style="173" customWidth="1"/>
    <col min="5" max="5" width="31.5703125" style="174" hidden="1" customWidth="1"/>
    <col min="6" max="6" width="6.42578125" style="175" hidden="1" customWidth="1"/>
    <col min="7" max="7" width="5" style="150" hidden="1" customWidth="1"/>
    <col min="8" max="8" width="9.7109375" style="150" customWidth="1"/>
    <col min="9" max="9" width="5" style="150" hidden="1" customWidth="1"/>
    <col min="10" max="10" width="6.140625" style="150" hidden="1" customWidth="1"/>
    <col min="11" max="11" width="12.5703125" style="150" hidden="1" customWidth="1"/>
    <col min="12" max="12" width="10.5703125" style="176" hidden="1" customWidth="1"/>
    <col min="13" max="13" width="15.85546875" style="150" bestFit="1" customWidth="1"/>
    <col min="14" max="14" width="11" style="150" hidden="1" customWidth="1"/>
    <col min="15" max="15" width="15.140625" style="150" bestFit="1" customWidth="1"/>
    <col min="16" max="16" width="8.5703125" style="177" customWidth="1"/>
    <col min="17" max="17" width="38.28515625" style="150" bestFit="1" customWidth="1"/>
    <col min="18" max="16384" width="9.140625" style="150"/>
  </cols>
  <sheetData>
    <row r="1" spans="1:13" ht="23.25" customHeight="1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ht="20.25" customHeight="1" thickBot="1" x14ac:dyDescent="0.5">
      <c r="A2" s="269" t="s">
        <v>16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ht="20.25" customHeight="1" x14ac:dyDescent="0.2">
      <c r="A3" s="258" t="s">
        <v>221</v>
      </c>
      <c r="B3" s="270" t="s">
        <v>222</v>
      </c>
      <c r="C3" s="262" t="s">
        <v>5034</v>
      </c>
      <c r="D3" s="262" t="s">
        <v>223</v>
      </c>
      <c r="E3" s="270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147"/>
      <c r="L3" s="147" t="s">
        <v>5006</v>
      </c>
      <c r="M3" s="255" t="s">
        <v>228</v>
      </c>
    </row>
    <row r="4" spans="1:13" ht="20.25" customHeight="1" thickBot="1" x14ac:dyDescent="0.25">
      <c r="A4" s="259"/>
      <c r="B4" s="271"/>
      <c r="C4" s="263"/>
      <c r="D4" s="263"/>
      <c r="E4" s="271"/>
      <c r="F4" s="153" t="s">
        <v>229</v>
      </c>
      <c r="G4" s="154"/>
      <c r="H4" s="267"/>
      <c r="I4" s="155"/>
      <c r="J4" s="148" t="s">
        <v>230</v>
      </c>
      <c r="K4" s="148"/>
      <c r="L4" s="156" t="s">
        <v>230</v>
      </c>
      <c r="M4" s="256"/>
    </row>
    <row r="5" spans="1:13" ht="16.5" customHeight="1" x14ac:dyDescent="0.2">
      <c r="A5" s="44">
        <v>1</v>
      </c>
      <c r="B5" s="157" t="s">
        <v>5600</v>
      </c>
      <c r="C5" s="158">
        <v>91492</v>
      </c>
      <c r="D5" s="159" t="s">
        <v>5601</v>
      </c>
      <c r="E5" s="157" t="s">
        <v>5602</v>
      </c>
      <c r="F5" s="111" t="s">
        <v>231</v>
      </c>
      <c r="G5" s="160">
        <f t="shared" ref="G5:G36" si="0">+IF(F5="M",1,IF(F5="f",2,IF(F5="Civ",3,"Error")))</f>
        <v>1</v>
      </c>
      <c r="H5" s="40" t="s">
        <v>220</v>
      </c>
      <c r="I5" s="160">
        <f t="shared" ref="I5:I65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61" t="s">
        <v>5038</v>
      </c>
      <c r="L5" s="38"/>
      <c r="M5" s="162"/>
    </row>
    <row r="6" spans="1:13" ht="16.5" customHeight="1" x14ac:dyDescent="0.2">
      <c r="A6" s="44">
        <v>2</v>
      </c>
      <c r="B6" s="157" t="s">
        <v>5603</v>
      </c>
      <c r="C6" s="158">
        <v>41219</v>
      </c>
      <c r="D6" s="159" t="s">
        <v>5604</v>
      </c>
      <c r="E6" s="157" t="s">
        <v>5605</v>
      </c>
      <c r="F6" s="111" t="s">
        <v>232</v>
      </c>
      <c r="G6" s="160">
        <f t="shared" si="0"/>
        <v>2</v>
      </c>
      <c r="H6" s="40" t="s">
        <v>220</v>
      </c>
      <c r="I6" s="160">
        <f t="shared" si="1"/>
        <v>1</v>
      </c>
      <c r="J6" s="160" t="e">
        <f>+IF(#REF!="Issued",1,IF(#REF!="Not Issued",2,"Nil"))</f>
        <v>#REF!</v>
      </c>
      <c r="K6" s="161" t="s">
        <v>5041</v>
      </c>
      <c r="L6" s="38"/>
      <c r="M6" s="162"/>
    </row>
    <row r="7" spans="1:13" ht="16.5" customHeight="1" x14ac:dyDescent="0.2">
      <c r="A7" s="44">
        <v>3</v>
      </c>
      <c r="B7" s="157" t="s">
        <v>5606</v>
      </c>
      <c r="C7" s="158">
        <v>57373</v>
      </c>
      <c r="D7" s="159" t="s">
        <v>5607</v>
      </c>
      <c r="E7" s="157" t="s">
        <v>5608</v>
      </c>
      <c r="F7" s="111" t="s">
        <v>232</v>
      </c>
      <c r="G7" s="160">
        <f t="shared" si="0"/>
        <v>2</v>
      </c>
      <c r="H7" s="40" t="s">
        <v>220</v>
      </c>
      <c r="I7" s="160">
        <f t="shared" si="1"/>
        <v>1</v>
      </c>
      <c r="J7" s="160" t="e">
        <f>+IF(#REF!="Issued",1,IF(#REF!="Not Issued",2,"Nil"))</f>
        <v>#REF!</v>
      </c>
      <c r="K7" s="161" t="s">
        <v>5045</v>
      </c>
      <c r="L7" s="38"/>
      <c r="M7" s="162"/>
    </row>
    <row r="8" spans="1:13" ht="16.5" customHeight="1" x14ac:dyDescent="0.2">
      <c r="A8" s="44">
        <v>4</v>
      </c>
      <c r="B8" s="157" t="s">
        <v>5609</v>
      </c>
      <c r="C8" s="158">
        <v>60261</v>
      </c>
      <c r="D8" s="159" t="s">
        <v>5610</v>
      </c>
      <c r="E8" s="157" t="s">
        <v>5611</v>
      </c>
      <c r="F8" s="111" t="s">
        <v>232</v>
      </c>
      <c r="G8" s="160">
        <f t="shared" si="0"/>
        <v>2</v>
      </c>
      <c r="H8" s="40" t="s">
        <v>220</v>
      </c>
      <c r="I8" s="160">
        <f t="shared" si="1"/>
        <v>1</v>
      </c>
      <c r="J8" s="160" t="e">
        <f>+IF(#REF!="Issued",1,IF(#REF!="Not Issued",2,"Nil"))</f>
        <v>#REF!</v>
      </c>
      <c r="K8" s="161" t="s">
        <v>5049</v>
      </c>
      <c r="L8" s="38"/>
      <c r="M8" s="162"/>
    </row>
    <row r="9" spans="1:13" ht="16.5" customHeight="1" x14ac:dyDescent="0.2">
      <c r="A9" s="44">
        <v>5</v>
      </c>
      <c r="B9" s="157" t="s">
        <v>5614</v>
      </c>
      <c r="C9" s="158">
        <v>67844</v>
      </c>
      <c r="D9" s="159" t="s">
        <v>5615</v>
      </c>
      <c r="E9" s="157" t="s">
        <v>5616</v>
      </c>
      <c r="F9" s="111" t="s">
        <v>232</v>
      </c>
      <c r="G9" s="160">
        <f t="shared" si="0"/>
        <v>2</v>
      </c>
      <c r="H9" s="40" t="s">
        <v>220</v>
      </c>
      <c r="I9" s="160">
        <f t="shared" si="1"/>
        <v>1</v>
      </c>
      <c r="J9" s="160" t="e">
        <f>+IF(#REF!="Issued",1,IF(#REF!="Not Issued",2,"Nil"))</f>
        <v>#REF!</v>
      </c>
      <c r="K9" s="161" t="s">
        <v>5053</v>
      </c>
      <c r="L9" s="38"/>
      <c r="M9" s="162"/>
    </row>
    <row r="10" spans="1:13" ht="16.5" customHeight="1" x14ac:dyDescent="0.2">
      <c r="A10" s="44">
        <v>6</v>
      </c>
      <c r="B10" s="157" t="s">
        <v>5617</v>
      </c>
      <c r="C10" s="158">
        <v>67803</v>
      </c>
      <c r="D10" s="159" t="s">
        <v>1761</v>
      </c>
      <c r="E10" s="157" t="s">
        <v>5618</v>
      </c>
      <c r="F10" s="111" t="s">
        <v>231</v>
      </c>
      <c r="G10" s="160">
        <f t="shared" si="0"/>
        <v>1</v>
      </c>
      <c r="H10" s="40" t="s">
        <v>220</v>
      </c>
      <c r="I10" s="160">
        <f t="shared" si="1"/>
        <v>1</v>
      </c>
      <c r="J10" s="160" t="e">
        <f>+IF(#REF!="Issued",1,IF(#REF!="Not Issued",2,"Nil"))</f>
        <v>#REF!</v>
      </c>
      <c r="K10" s="161" t="s">
        <v>5057</v>
      </c>
      <c r="L10" s="38"/>
      <c r="M10" s="162"/>
    </row>
    <row r="11" spans="1:13" ht="16.5" customHeight="1" x14ac:dyDescent="0.2">
      <c r="A11" s="44">
        <v>7</v>
      </c>
      <c r="B11" s="157" t="s">
        <v>5622</v>
      </c>
      <c r="C11" s="158">
        <v>14382</v>
      </c>
      <c r="D11" s="159" t="s">
        <v>5623</v>
      </c>
      <c r="E11" s="157" t="s">
        <v>5624</v>
      </c>
      <c r="F11" s="111" t="s">
        <v>231</v>
      </c>
      <c r="G11" s="160">
        <f t="shared" si="0"/>
        <v>1</v>
      </c>
      <c r="H11" s="40" t="s">
        <v>220</v>
      </c>
      <c r="I11" s="160">
        <f t="shared" si="1"/>
        <v>1</v>
      </c>
      <c r="J11" s="160" t="e">
        <f>+IF(#REF!="Issued",1,IF(#REF!="Not Issued",2,"Nil"))</f>
        <v>#REF!</v>
      </c>
      <c r="K11" s="161" t="s">
        <v>5061</v>
      </c>
      <c r="L11" s="38"/>
      <c r="M11" s="162"/>
    </row>
    <row r="12" spans="1:13" ht="16.5" customHeight="1" x14ac:dyDescent="0.2">
      <c r="A12" s="44">
        <v>8</v>
      </c>
      <c r="B12" s="157" t="s">
        <v>5627</v>
      </c>
      <c r="C12" s="158">
        <v>64853</v>
      </c>
      <c r="D12" s="159" t="s">
        <v>5628</v>
      </c>
      <c r="E12" s="157" t="s">
        <v>2657</v>
      </c>
      <c r="F12" s="111" t="s">
        <v>231</v>
      </c>
      <c r="G12" s="160">
        <f t="shared" si="0"/>
        <v>1</v>
      </c>
      <c r="H12" s="40" t="s">
        <v>220</v>
      </c>
      <c r="I12" s="160">
        <f t="shared" si="1"/>
        <v>1</v>
      </c>
      <c r="J12" s="160" t="e">
        <f>+IF(#REF!="Issued",1,IF(#REF!="Not Issued",2,"Nil"))</f>
        <v>#REF!</v>
      </c>
      <c r="K12" s="161" t="s">
        <v>5065</v>
      </c>
      <c r="L12" s="38"/>
      <c r="M12" s="162"/>
    </row>
    <row r="13" spans="1:13" ht="16.5" customHeight="1" x14ac:dyDescent="0.2">
      <c r="A13" s="44">
        <v>9</v>
      </c>
      <c r="B13" s="157" t="s">
        <v>5629</v>
      </c>
      <c r="C13" s="158">
        <v>60335</v>
      </c>
      <c r="D13" s="159" t="s">
        <v>5630</v>
      </c>
      <c r="E13" s="157" t="s">
        <v>5631</v>
      </c>
      <c r="F13" s="111" t="s">
        <v>231</v>
      </c>
      <c r="G13" s="160">
        <f t="shared" si="0"/>
        <v>1</v>
      </c>
      <c r="H13" s="40" t="s">
        <v>220</v>
      </c>
      <c r="I13" s="160">
        <f t="shared" si="1"/>
        <v>1</v>
      </c>
      <c r="J13" s="160" t="e">
        <f>+IF(#REF!="Issued",1,IF(#REF!="Not Issued",2,"Nil"))</f>
        <v>#REF!</v>
      </c>
      <c r="K13" s="161" t="s">
        <v>5619</v>
      </c>
      <c r="L13" s="38"/>
      <c r="M13" s="162"/>
    </row>
    <row r="14" spans="1:13" ht="16.5" customHeight="1" x14ac:dyDescent="0.2">
      <c r="A14" s="44">
        <v>10</v>
      </c>
      <c r="B14" s="157" t="s">
        <v>5632</v>
      </c>
      <c r="C14" s="158">
        <v>91208</v>
      </c>
      <c r="D14" s="159" t="s">
        <v>5633</v>
      </c>
      <c r="E14" s="157" t="s">
        <v>5634</v>
      </c>
      <c r="F14" s="111" t="s">
        <v>231</v>
      </c>
      <c r="G14" s="160">
        <f t="shared" si="0"/>
        <v>1</v>
      </c>
      <c r="H14" s="40" t="s">
        <v>220</v>
      </c>
      <c r="I14" s="160">
        <f t="shared" si="1"/>
        <v>1</v>
      </c>
      <c r="J14" s="160" t="e">
        <f>+IF(#REF!="Issued",1,IF(#REF!="Not Issued",2,"Nil"))</f>
        <v>#REF!</v>
      </c>
      <c r="K14" s="161" t="s">
        <v>5069</v>
      </c>
      <c r="L14" s="38"/>
      <c r="M14" s="162"/>
    </row>
    <row r="15" spans="1:13" ht="16.5" customHeight="1" x14ac:dyDescent="0.2">
      <c r="A15" s="44">
        <v>11</v>
      </c>
      <c r="B15" s="157" t="s">
        <v>5638</v>
      </c>
      <c r="C15" s="158">
        <v>53943</v>
      </c>
      <c r="D15" s="159" t="s">
        <v>5639</v>
      </c>
      <c r="E15" s="157" t="s">
        <v>118</v>
      </c>
      <c r="F15" s="111" t="s">
        <v>231</v>
      </c>
      <c r="G15" s="160">
        <f t="shared" si="0"/>
        <v>1</v>
      </c>
      <c r="H15" s="40" t="s">
        <v>220</v>
      </c>
      <c r="I15" s="160">
        <f t="shared" si="1"/>
        <v>1</v>
      </c>
      <c r="J15" s="160" t="e">
        <f>+IF(#REF!="Issued",1,IF(#REF!="Not Issued",2,"Nil"))</f>
        <v>#REF!</v>
      </c>
      <c r="K15" s="161" t="s">
        <v>5073</v>
      </c>
      <c r="L15" s="38"/>
      <c r="M15" s="162"/>
    </row>
    <row r="16" spans="1:13" ht="16.5" customHeight="1" x14ac:dyDescent="0.2">
      <c r="A16" s="44">
        <v>12</v>
      </c>
      <c r="B16" s="157" t="s">
        <v>5640</v>
      </c>
      <c r="C16" s="158">
        <v>67831</v>
      </c>
      <c r="D16" s="159" t="s">
        <v>1118</v>
      </c>
      <c r="E16" s="157" t="s">
        <v>93</v>
      </c>
      <c r="F16" s="111" t="s">
        <v>231</v>
      </c>
      <c r="G16" s="160">
        <f t="shared" si="0"/>
        <v>1</v>
      </c>
      <c r="H16" s="40" t="s">
        <v>220</v>
      </c>
      <c r="I16" s="160">
        <f t="shared" si="1"/>
        <v>1</v>
      </c>
      <c r="J16" s="160" t="e">
        <f>+IF(#REF!="Issued",1,IF(#REF!="Not Issued",2,"Nil"))</f>
        <v>#REF!</v>
      </c>
      <c r="K16" s="161" t="s">
        <v>5077</v>
      </c>
      <c r="L16" s="38"/>
      <c r="M16" s="162"/>
    </row>
    <row r="17" spans="1:13" ht="16.5" customHeight="1" x14ac:dyDescent="0.2">
      <c r="A17" s="44">
        <v>13</v>
      </c>
      <c r="B17" s="157" t="s">
        <v>5641</v>
      </c>
      <c r="C17" s="158">
        <v>67930</v>
      </c>
      <c r="D17" s="159" t="s">
        <v>5642</v>
      </c>
      <c r="E17" s="157" t="s">
        <v>5643</v>
      </c>
      <c r="F17" s="111" t="s">
        <v>232</v>
      </c>
      <c r="G17" s="160">
        <f t="shared" si="0"/>
        <v>2</v>
      </c>
      <c r="H17" s="40" t="s">
        <v>220</v>
      </c>
      <c r="I17" s="160">
        <f t="shared" si="1"/>
        <v>1</v>
      </c>
      <c r="J17" s="160" t="e">
        <f>+IF(#REF!="Issued",1,IF(#REF!="Not Issued",2,"Nil"))</f>
        <v>#REF!</v>
      </c>
      <c r="K17" s="161" t="s">
        <v>5080</v>
      </c>
      <c r="L17" s="38"/>
      <c r="M17" s="162"/>
    </row>
    <row r="18" spans="1:13" ht="16.5" customHeight="1" x14ac:dyDescent="0.2">
      <c r="A18" s="44">
        <v>14</v>
      </c>
      <c r="B18" s="157" t="s">
        <v>5646</v>
      </c>
      <c r="C18" s="158">
        <v>60388</v>
      </c>
      <c r="D18" s="159" t="s">
        <v>5647</v>
      </c>
      <c r="E18" s="157" t="s">
        <v>5648</v>
      </c>
      <c r="F18" s="111" t="s">
        <v>232</v>
      </c>
      <c r="G18" s="160">
        <f t="shared" si="0"/>
        <v>2</v>
      </c>
      <c r="H18" s="40" t="s">
        <v>220</v>
      </c>
      <c r="I18" s="160">
        <f t="shared" si="1"/>
        <v>1</v>
      </c>
      <c r="J18" s="160" t="e">
        <f>+IF(#REF!="Issued",1,IF(#REF!="Not Issued",2,"Nil"))</f>
        <v>#REF!</v>
      </c>
      <c r="K18" s="161" t="s">
        <v>5084</v>
      </c>
      <c r="L18" s="38"/>
      <c r="M18" s="162"/>
    </row>
    <row r="19" spans="1:13" ht="16.5" customHeight="1" x14ac:dyDescent="0.2">
      <c r="A19" s="44">
        <v>15</v>
      </c>
      <c r="B19" s="157" t="s">
        <v>5649</v>
      </c>
      <c r="C19" s="158">
        <v>56933</v>
      </c>
      <c r="D19" s="159" t="s">
        <v>5650</v>
      </c>
      <c r="E19" s="157" t="s">
        <v>5651</v>
      </c>
      <c r="F19" s="111" t="s">
        <v>232</v>
      </c>
      <c r="G19" s="160">
        <f t="shared" si="0"/>
        <v>2</v>
      </c>
      <c r="H19" s="40" t="s">
        <v>220</v>
      </c>
      <c r="I19" s="160">
        <f t="shared" si="1"/>
        <v>1</v>
      </c>
      <c r="J19" s="160" t="e">
        <f>+IF(#REF!="Issued",1,IF(#REF!="Not Issued",2,"Nil"))</f>
        <v>#REF!</v>
      </c>
      <c r="K19" s="161" t="s">
        <v>5088</v>
      </c>
      <c r="L19" s="38"/>
      <c r="M19" s="162"/>
    </row>
    <row r="20" spans="1:13" ht="16.5" customHeight="1" x14ac:dyDescent="0.2">
      <c r="A20" s="44">
        <v>16</v>
      </c>
      <c r="B20" s="157" t="s">
        <v>5652</v>
      </c>
      <c r="C20" s="158">
        <v>64851</v>
      </c>
      <c r="D20" s="159" t="s">
        <v>5653</v>
      </c>
      <c r="E20" s="157" t="s">
        <v>5654</v>
      </c>
      <c r="F20" s="111" t="s">
        <v>231</v>
      </c>
      <c r="G20" s="160">
        <f t="shared" si="0"/>
        <v>1</v>
      </c>
      <c r="H20" s="40" t="s">
        <v>220</v>
      </c>
      <c r="I20" s="160">
        <f t="shared" si="1"/>
        <v>1</v>
      </c>
      <c r="J20" s="160"/>
      <c r="K20" s="161"/>
      <c r="L20" s="38"/>
      <c r="M20" s="162"/>
    </row>
    <row r="21" spans="1:13" ht="16.5" customHeight="1" x14ac:dyDescent="0.2">
      <c r="A21" s="44">
        <v>17</v>
      </c>
      <c r="B21" s="157" t="s">
        <v>5658</v>
      </c>
      <c r="C21" s="158">
        <v>68019</v>
      </c>
      <c r="D21" s="159" t="s">
        <v>5659</v>
      </c>
      <c r="E21" s="157" t="s">
        <v>219</v>
      </c>
      <c r="F21" s="111" t="s">
        <v>231</v>
      </c>
      <c r="G21" s="160">
        <f t="shared" si="0"/>
        <v>1</v>
      </c>
      <c r="H21" s="40" t="s">
        <v>220</v>
      </c>
      <c r="I21" s="160">
        <f t="shared" si="1"/>
        <v>1</v>
      </c>
      <c r="J21" s="160"/>
      <c r="K21" s="161"/>
      <c r="L21" s="38"/>
      <c r="M21" s="162"/>
    </row>
    <row r="22" spans="1:13" ht="16.5" customHeight="1" x14ac:dyDescent="0.2">
      <c r="A22" s="44">
        <v>18</v>
      </c>
      <c r="B22" s="157" t="s">
        <v>5662</v>
      </c>
      <c r="C22" s="158">
        <v>91210</v>
      </c>
      <c r="D22" s="159" t="s">
        <v>5663</v>
      </c>
      <c r="E22" s="157" t="s">
        <v>5664</v>
      </c>
      <c r="F22" s="111" t="s">
        <v>232</v>
      </c>
      <c r="G22" s="160">
        <f t="shared" si="0"/>
        <v>2</v>
      </c>
      <c r="H22" s="40" t="s">
        <v>220</v>
      </c>
      <c r="I22" s="160">
        <f t="shared" si="1"/>
        <v>1</v>
      </c>
      <c r="J22" s="160"/>
      <c r="K22" s="161"/>
      <c r="L22" s="38"/>
      <c r="M22" s="162"/>
    </row>
    <row r="23" spans="1:13" ht="16.5" customHeight="1" x14ac:dyDescent="0.2">
      <c r="A23" s="44">
        <v>19</v>
      </c>
      <c r="B23" s="157" t="s">
        <v>5668</v>
      </c>
      <c r="C23" s="158">
        <v>56996</v>
      </c>
      <c r="D23" s="159" t="s">
        <v>5669</v>
      </c>
      <c r="E23" s="157" t="s">
        <v>5670</v>
      </c>
      <c r="F23" s="111" t="s">
        <v>232</v>
      </c>
      <c r="G23" s="160">
        <f t="shared" si="0"/>
        <v>2</v>
      </c>
      <c r="H23" s="40" t="s">
        <v>220</v>
      </c>
      <c r="I23" s="160">
        <f t="shared" si="1"/>
        <v>1</v>
      </c>
      <c r="J23" s="160"/>
      <c r="K23" s="161"/>
      <c r="L23" s="38"/>
      <c r="M23" s="162"/>
    </row>
    <row r="24" spans="1:13" ht="16.5" customHeight="1" x14ac:dyDescent="0.2">
      <c r="A24" s="44">
        <v>20</v>
      </c>
      <c r="B24" s="157" t="s">
        <v>5674</v>
      </c>
      <c r="C24" s="158">
        <v>91211</v>
      </c>
      <c r="D24" s="159" t="s">
        <v>5675</v>
      </c>
      <c r="E24" s="157" t="s">
        <v>5676</v>
      </c>
      <c r="F24" s="111" t="s">
        <v>232</v>
      </c>
      <c r="G24" s="160">
        <f t="shared" si="0"/>
        <v>2</v>
      </c>
      <c r="H24" s="40" t="s">
        <v>220</v>
      </c>
      <c r="I24" s="160">
        <f t="shared" si="1"/>
        <v>1</v>
      </c>
      <c r="J24" s="160"/>
      <c r="K24" s="161"/>
      <c r="L24" s="38"/>
      <c r="M24" s="162"/>
    </row>
    <row r="25" spans="1:13" ht="16.5" customHeight="1" x14ac:dyDescent="0.2">
      <c r="A25" s="44">
        <v>21</v>
      </c>
      <c r="B25" s="157" t="s">
        <v>5677</v>
      </c>
      <c r="C25" s="158">
        <v>91212</v>
      </c>
      <c r="D25" s="159" t="s">
        <v>5678</v>
      </c>
      <c r="E25" s="157" t="s">
        <v>5679</v>
      </c>
      <c r="F25" s="111" t="s">
        <v>231</v>
      </c>
      <c r="G25" s="160">
        <f t="shared" si="0"/>
        <v>1</v>
      </c>
      <c r="H25" s="40" t="s">
        <v>220</v>
      </c>
      <c r="I25" s="160">
        <f t="shared" si="1"/>
        <v>1</v>
      </c>
      <c r="J25" s="160"/>
      <c r="K25" s="161"/>
      <c r="L25" s="38"/>
      <c r="M25" s="162"/>
    </row>
    <row r="26" spans="1:13" ht="15.75" customHeight="1" x14ac:dyDescent="0.2">
      <c r="A26" s="44">
        <v>22</v>
      </c>
      <c r="B26" s="157" t="s">
        <v>5680</v>
      </c>
      <c r="C26" s="158">
        <v>56872</v>
      </c>
      <c r="D26" s="159" t="s">
        <v>5681</v>
      </c>
      <c r="E26" s="157" t="s">
        <v>5682</v>
      </c>
      <c r="F26" s="111" t="s">
        <v>231</v>
      </c>
      <c r="G26" s="160">
        <f t="shared" si="0"/>
        <v>1</v>
      </c>
      <c r="H26" s="40" t="s">
        <v>220</v>
      </c>
      <c r="I26" s="160">
        <f t="shared" si="1"/>
        <v>1</v>
      </c>
      <c r="J26" s="160"/>
      <c r="K26" s="161"/>
      <c r="L26" s="38"/>
      <c r="M26" s="162"/>
    </row>
    <row r="27" spans="1:13" ht="15" customHeight="1" x14ac:dyDescent="0.2">
      <c r="A27" s="44">
        <v>23</v>
      </c>
      <c r="B27" s="157" t="s">
        <v>5683</v>
      </c>
      <c r="C27" s="158">
        <v>91214</v>
      </c>
      <c r="D27" s="159" t="s">
        <v>116</v>
      </c>
      <c r="E27" s="157" t="s">
        <v>5684</v>
      </c>
      <c r="F27" s="111" t="s">
        <v>231</v>
      </c>
      <c r="G27" s="160">
        <f t="shared" si="0"/>
        <v>1</v>
      </c>
      <c r="H27" s="40" t="s">
        <v>220</v>
      </c>
      <c r="I27" s="160">
        <f t="shared" si="1"/>
        <v>1</v>
      </c>
      <c r="J27" s="160"/>
      <c r="K27" s="161"/>
      <c r="L27" s="38"/>
      <c r="M27" s="162"/>
    </row>
    <row r="28" spans="1:13" ht="16.5" customHeight="1" x14ac:dyDescent="0.2">
      <c r="A28" s="44">
        <v>24</v>
      </c>
      <c r="B28" s="157" t="s">
        <v>5685</v>
      </c>
      <c r="C28" s="158">
        <v>60153</v>
      </c>
      <c r="D28" s="159" t="s">
        <v>5686</v>
      </c>
      <c r="E28" s="157" t="s">
        <v>5687</v>
      </c>
      <c r="F28" s="111" t="s">
        <v>232</v>
      </c>
      <c r="G28" s="160">
        <f t="shared" si="0"/>
        <v>2</v>
      </c>
      <c r="H28" s="40" t="s">
        <v>220</v>
      </c>
      <c r="I28" s="160">
        <f t="shared" si="1"/>
        <v>1</v>
      </c>
      <c r="J28" s="160"/>
      <c r="K28" s="161"/>
      <c r="L28" s="38"/>
      <c r="M28" s="162"/>
    </row>
    <row r="29" spans="1:13" ht="16.5" customHeight="1" x14ac:dyDescent="0.2">
      <c r="A29" s="44">
        <v>25</v>
      </c>
      <c r="B29" s="157" t="s">
        <v>5698</v>
      </c>
      <c r="C29" s="158">
        <v>91890</v>
      </c>
      <c r="D29" s="159" t="s">
        <v>5699</v>
      </c>
      <c r="E29" s="157" t="s">
        <v>4443</v>
      </c>
      <c r="F29" s="111" t="s">
        <v>232</v>
      </c>
      <c r="G29" s="160">
        <f t="shared" si="0"/>
        <v>2</v>
      </c>
      <c r="H29" s="40" t="s">
        <v>220</v>
      </c>
      <c r="I29" s="160">
        <f t="shared" si="1"/>
        <v>1</v>
      </c>
      <c r="J29" s="160"/>
      <c r="K29" s="161"/>
      <c r="L29" s="38"/>
      <c r="M29" s="162"/>
    </row>
    <row r="30" spans="1:13" ht="16.5" customHeight="1" x14ac:dyDescent="0.2">
      <c r="A30" s="44">
        <v>26</v>
      </c>
      <c r="B30" s="157" t="s">
        <v>5703</v>
      </c>
      <c r="C30" s="158">
        <v>67991</v>
      </c>
      <c r="D30" s="159" t="s">
        <v>5704</v>
      </c>
      <c r="E30" s="157" t="s">
        <v>160</v>
      </c>
      <c r="F30" s="111" t="s">
        <v>232</v>
      </c>
      <c r="G30" s="160">
        <f t="shared" si="0"/>
        <v>2</v>
      </c>
      <c r="H30" s="40" t="s">
        <v>220</v>
      </c>
      <c r="I30" s="160">
        <f t="shared" si="1"/>
        <v>1</v>
      </c>
      <c r="J30" s="160"/>
      <c r="K30" s="161"/>
      <c r="L30" s="38"/>
      <c r="M30" s="162"/>
    </row>
    <row r="31" spans="1:13" ht="16.5" customHeight="1" x14ac:dyDescent="0.2">
      <c r="A31" s="44">
        <v>28</v>
      </c>
      <c r="B31" s="157" t="s">
        <v>5705</v>
      </c>
      <c r="C31" s="158">
        <v>67863</v>
      </c>
      <c r="D31" s="159" t="s">
        <v>4987</v>
      </c>
      <c r="E31" s="157" t="s">
        <v>84</v>
      </c>
      <c r="F31" s="111" t="s">
        <v>231</v>
      </c>
      <c r="G31" s="160">
        <f t="shared" si="0"/>
        <v>1</v>
      </c>
      <c r="H31" s="40" t="s">
        <v>220</v>
      </c>
      <c r="I31" s="160">
        <f t="shared" si="1"/>
        <v>1</v>
      </c>
      <c r="J31" s="160"/>
      <c r="K31" s="161"/>
      <c r="L31" s="38"/>
      <c r="M31" s="162"/>
    </row>
    <row r="32" spans="1:13" ht="16.5" customHeight="1" x14ac:dyDescent="0.2">
      <c r="A32" s="44">
        <v>29</v>
      </c>
      <c r="B32" s="157" t="s">
        <v>5706</v>
      </c>
      <c r="C32" s="158">
        <v>51332</v>
      </c>
      <c r="D32" s="159" t="s">
        <v>5707</v>
      </c>
      <c r="E32" s="157" t="s">
        <v>5708</v>
      </c>
      <c r="F32" s="111" t="s">
        <v>231</v>
      </c>
      <c r="G32" s="160">
        <f t="shared" si="0"/>
        <v>1</v>
      </c>
      <c r="H32" s="40" t="s">
        <v>220</v>
      </c>
      <c r="I32" s="160">
        <f t="shared" si="1"/>
        <v>1</v>
      </c>
      <c r="J32" s="160"/>
      <c r="K32" s="161"/>
      <c r="L32" s="38"/>
      <c r="M32" s="162"/>
    </row>
    <row r="33" spans="1:13" ht="16.5" customHeight="1" x14ac:dyDescent="0.2">
      <c r="A33" s="44">
        <v>30</v>
      </c>
      <c r="B33" s="157" t="s">
        <v>5714</v>
      </c>
      <c r="C33" s="158">
        <v>91891</v>
      </c>
      <c r="D33" s="159" t="s">
        <v>5715</v>
      </c>
      <c r="E33" s="157" t="s">
        <v>3965</v>
      </c>
      <c r="F33" s="111" t="s">
        <v>232</v>
      </c>
      <c r="G33" s="160">
        <f t="shared" si="0"/>
        <v>2</v>
      </c>
      <c r="H33" s="40" t="s">
        <v>220</v>
      </c>
      <c r="I33" s="160">
        <f t="shared" si="1"/>
        <v>1</v>
      </c>
      <c r="J33" s="160"/>
      <c r="K33" s="161"/>
      <c r="L33" s="38"/>
      <c r="M33" s="162"/>
    </row>
    <row r="34" spans="1:13" ht="16.5" customHeight="1" x14ac:dyDescent="0.2">
      <c r="A34" s="44">
        <v>31</v>
      </c>
      <c r="B34" s="157" t="s">
        <v>5719</v>
      </c>
      <c r="C34" s="158">
        <v>64927</v>
      </c>
      <c r="D34" s="159" t="s">
        <v>5720</v>
      </c>
      <c r="E34" s="157" t="s">
        <v>5721</v>
      </c>
      <c r="F34" s="111" t="s">
        <v>232</v>
      </c>
      <c r="G34" s="160">
        <f t="shared" si="0"/>
        <v>2</v>
      </c>
      <c r="H34" s="40" t="s">
        <v>220</v>
      </c>
      <c r="I34" s="160">
        <f t="shared" si="1"/>
        <v>1</v>
      </c>
      <c r="J34" s="160"/>
      <c r="K34" s="161"/>
      <c r="L34" s="38"/>
      <c r="M34" s="162"/>
    </row>
    <row r="35" spans="1:13" ht="16.5" customHeight="1" x14ac:dyDescent="0.2">
      <c r="A35" s="44">
        <v>32</v>
      </c>
      <c r="B35" s="157" t="s">
        <v>5722</v>
      </c>
      <c r="C35" s="158">
        <v>64878</v>
      </c>
      <c r="D35" s="159" t="s">
        <v>5723</v>
      </c>
      <c r="E35" s="157" t="s">
        <v>5724</v>
      </c>
      <c r="F35" s="111" t="s">
        <v>231</v>
      </c>
      <c r="G35" s="160">
        <f t="shared" si="0"/>
        <v>1</v>
      </c>
      <c r="H35" s="40" t="s">
        <v>220</v>
      </c>
      <c r="I35" s="160">
        <f t="shared" si="1"/>
        <v>1</v>
      </c>
      <c r="J35" s="160"/>
      <c r="K35" s="161"/>
      <c r="L35" s="38"/>
      <c r="M35" s="162"/>
    </row>
    <row r="36" spans="1:13" ht="16.5" customHeight="1" x14ac:dyDescent="0.2">
      <c r="A36" s="44">
        <v>33</v>
      </c>
      <c r="B36" s="157" t="s">
        <v>5725</v>
      </c>
      <c r="C36" s="158">
        <v>67928</v>
      </c>
      <c r="D36" s="159" t="s">
        <v>5726</v>
      </c>
      <c r="E36" s="157" t="s">
        <v>2245</v>
      </c>
      <c r="F36" s="111" t="s">
        <v>231</v>
      </c>
      <c r="G36" s="160">
        <f t="shared" si="0"/>
        <v>1</v>
      </c>
      <c r="H36" s="40" t="s">
        <v>220</v>
      </c>
      <c r="I36" s="160">
        <f t="shared" si="1"/>
        <v>1</v>
      </c>
      <c r="J36" s="160"/>
      <c r="K36" s="161"/>
      <c r="L36" s="38"/>
      <c r="M36" s="162"/>
    </row>
    <row r="37" spans="1:13" ht="16.5" customHeight="1" x14ac:dyDescent="0.2">
      <c r="A37" s="44">
        <v>34</v>
      </c>
      <c r="B37" s="157" t="s">
        <v>5730</v>
      </c>
      <c r="C37" s="158">
        <v>67998</v>
      </c>
      <c r="D37" s="159" t="s">
        <v>5731</v>
      </c>
      <c r="E37" s="157" t="s">
        <v>3420</v>
      </c>
      <c r="F37" s="111" t="s">
        <v>232</v>
      </c>
      <c r="G37" s="160">
        <f t="shared" ref="G37:G65" si="2">+IF(F37="M",1,IF(F37="f",2,IF(F37="Civ",3,"Error")))</f>
        <v>2</v>
      </c>
      <c r="H37" s="40" t="s">
        <v>220</v>
      </c>
      <c r="I37" s="160">
        <f t="shared" si="1"/>
        <v>1</v>
      </c>
      <c r="J37" s="160"/>
      <c r="K37" s="161"/>
      <c r="L37" s="38"/>
      <c r="M37" s="162"/>
    </row>
    <row r="38" spans="1:13" ht="16.5" customHeight="1" x14ac:dyDescent="0.2">
      <c r="A38" s="44">
        <v>35</v>
      </c>
      <c r="B38" s="157" t="s">
        <v>5735</v>
      </c>
      <c r="C38" s="158">
        <v>67843</v>
      </c>
      <c r="D38" s="159" t="s">
        <v>5736</v>
      </c>
      <c r="E38" s="157" t="s">
        <v>5737</v>
      </c>
      <c r="F38" s="111" t="s">
        <v>232</v>
      </c>
      <c r="G38" s="160">
        <f t="shared" si="2"/>
        <v>2</v>
      </c>
      <c r="H38" s="40" t="s">
        <v>220</v>
      </c>
      <c r="I38" s="160">
        <f t="shared" si="1"/>
        <v>1</v>
      </c>
      <c r="J38" s="160"/>
      <c r="K38" s="161"/>
      <c r="L38" s="38"/>
      <c r="M38" s="162"/>
    </row>
    <row r="39" spans="1:13" ht="16.5" customHeight="1" x14ac:dyDescent="0.2">
      <c r="A39" s="44">
        <v>36</v>
      </c>
      <c r="B39" s="157" t="s">
        <v>5738</v>
      </c>
      <c r="C39" s="158">
        <v>60338</v>
      </c>
      <c r="D39" s="159" t="s">
        <v>100</v>
      </c>
      <c r="E39" s="157" t="s">
        <v>5739</v>
      </c>
      <c r="F39" s="111" t="s">
        <v>232</v>
      </c>
      <c r="G39" s="160">
        <f t="shared" si="2"/>
        <v>2</v>
      </c>
      <c r="H39" s="40" t="s">
        <v>220</v>
      </c>
      <c r="I39" s="160">
        <f t="shared" si="1"/>
        <v>1</v>
      </c>
      <c r="J39" s="160"/>
      <c r="K39" s="161"/>
      <c r="L39" s="38"/>
      <c r="M39" s="162"/>
    </row>
    <row r="40" spans="1:13" ht="16.5" customHeight="1" x14ac:dyDescent="0.2">
      <c r="A40" s="44">
        <v>37</v>
      </c>
      <c r="B40" s="157" t="s">
        <v>5742</v>
      </c>
      <c r="C40" s="158">
        <v>91495</v>
      </c>
      <c r="D40" s="159" t="s">
        <v>5743</v>
      </c>
      <c r="E40" s="157" t="s">
        <v>5744</v>
      </c>
      <c r="F40" s="111" t="s">
        <v>232</v>
      </c>
      <c r="G40" s="160">
        <f t="shared" si="2"/>
        <v>2</v>
      </c>
      <c r="H40" s="40" t="s">
        <v>220</v>
      </c>
      <c r="I40" s="160">
        <f t="shared" si="1"/>
        <v>1</v>
      </c>
      <c r="J40" s="160"/>
      <c r="K40" s="161"/>
      <c r="L40" s="38"/>
      <c r="M40" s="162"/>
    </row>
    <row r="41" spans="1:13" ht="16.5" customHeight="1" x14ac:dyDescent="0.2">
      <c r="A41" s="44">
        <v>38</v>
      </c>
      <c r="B41" s="157" t="s">
        <v>5745</v>
      </c>
      <c r="C41" s="158">
        <v>67915</v>
      </c>
      <c r="D41" s="159" t="s">
        <v>5746</v>
      </c>
      <c r="E41" s="157" t="s">
        <v>5747</v>
      </c>
      <c r="F41" s="111" t="s">
        <v>231</v>
      </c>
      <c r="G41" s="160">
        <f t="shared" si="2"/>
        <v>1</v>
      </c>
      <c r="H41" s="40" t="s">
        <v>220</v>
      </c>
      <c r="I41" s="160">
        <f t="shared" si="1"/>
        <v>1</v>
      </c>
      <c r="J41" s="160"/>
      <c r="K41" s="161"/>
      <c r="L41" s="38"/>
      <c r="M41" s="162"/>
    </row>
    <row r="42" spans="1:13" ht="16.5" customHeight="1" x14ac:dyDescent="0.2">
      <c r="A42" s="44">
        <v>39</v>
      </c>
      <c r="B42" s="163" t="s">
        <v>5598</v>
      </c>
      <c r="C42" s="158"/>
      <c r="D42" s="159" t="s">
        <v>5225</v>
      </c>
      <c r="E42" s="157" t="s">
        <v>5226</v>
      </c>
      <c r="F42" s="111" t="s">
        <v>232</v>
      </c>
      <c r="G42" s="160">
        <f t="shared" si="2"/>
        <v>2</v>
      </c>
      <c r="H42" s="40" t="s">
        <v>6</v>
      </c>
      <c r="I42" s="160">
        <f t="shared" si="1"/>
        <v>2</v>
      </c>
      <c r="J42" s="160"/>
      <c r="K42" s="161"/>
      <c r="L42" s="38"/>
      <c r="M42" s="162"/>
    </row>
    <row r="43" spans="1:13" ht="16.5" customHeight="1" x14ac:dyDescent="0.2">
      <c r="A43" s="44">
        <v>40</v>
      </c>
      <c r="B43" s="163" t="s">
        <v>5599</v>
      </c>
      <c r="C43" s="158"/>
      <c r="D43" s="159" t="s">
        <v>5228</v>
      </c>
      <c r="E43" s="157" t="s">
        <v>5226</v>
      </c>
      <c r="F43" s="111" t="s">
        <v>232</v>
      </c>
      <c r="G43" s="160">
        <f t="shared" si="2"/>
        <v>2</v>
      </c>
      <c r="H43" s="40" t="s">
        <v>6</v>
      </c>
      <c r="I43" s="160">
        <f t="shared" si="1"/>
        <v>2</v>
      </c>
      <c r="J43" s="160"/>
      <c r="K43" s="161"/>
      <c r="L43" s="38"/>
      <c r="M43" s="162"/>
    </row>
    <row r="44" spans="1:13" ht="16.5" customHeight="1" x14ac:dyDescent="0.2">
      <c r="A44" s="44">
        <v>41</v>
      </c>
      <c r="B44" s="157" t="s">
        <v>5612</v>
      </c>
      <c r="C44" s="158">
        <v>53932</v>
      </c>
      <c r="D44" s="159" t="s">
        <v>5613</v>
      </c>
      <c r="E44" s="157" t="s">
        <v>2962</v>
      </c>
      <c r="F44" s="111" t="s">
        <v>231</v>
      </c>
      <c r="G44" s="160">
        <f t="shared" si="2"/>
        <v>1</v>
      </c>
      <c r="H44" s="40" t="s">
        <v>6</v>
      </c>
      <c r="I44" s="160">
        <f t="shared" si="1"/>
        <v>2</v>
      </c>
      <c r="J44" s="160"/>
      <c r="K44" s="161"/>
      <c r="L44" s="38"/>
      <c r="M44" s="162"/>
    </row>
    <row r="45" spans="1:13" ht="16.5" customHeight="1" x14ac:dyDescent="0.2">
      <c r="A45" s="44">
        <v>42</v>
      </c>
      <c r="B45" s="157" t="s">
        <v>5620</v>
      </c>
      <c r="C45" s="158">
        <v>64749</v>
      </c>
      <c r="D45" s="159" t="s">
        <v>5621</v>
      </c>
      <c r="E45" s="157" t="s">
        <v>76</v>
      </c>
      <c r="F45" s="111" t="s">
        <v>232</v>
      </c>
      <c r="G45" s="160">
        <f t="shared" si="2"/>
        <v>2</v>
      </c>
      <c r="H45" s="40" t="s">
        <v>6</v>
      </c>
      <c r="I45" s="160">
        <f t="shared" si="1"/>
        <v>2</v>
      </c>
      <c r="J45" s="160"/>
      <c r="K45" s="161"/>
      <c r="L45" s="38"/>
      <c r="M45" s="162"/>
    </row>
    <row r="46" spans="1:13" ht="16.5" customHeight="1" x14ac:dyDescent="0.2">
      <c r="A46" s="44">
        <v>43</v>
      </c>
      <c r="B46" s="157" t="s">
        <v>5625</v>
      </c>
      <c r="C46" s="158">
        <v>67565</v>
      </c>
      <c r="D46" s="159" t="s">
        <v>5626</v>
      </c>
      <c r="E46" s="157" t="s">
        <v>157</v>
      </c>
      <c r="F46" s="111" t="s">
        <v>232</v>
      </c>
      <c r="G46" s="160">
        <f t="shared" si="2"/>
        <v>2</v>
      </c>
      <c r="H46" s="40" t="s">
        <v>6</v>
      </c>
      <c r="I46" s="160">
        <f t="shared" si="1"/>
        <v>2</v>
      </c>
      <c r="J46" s="160"/>
      <c r="K46" s="161"/>
      <c r="L46" s="38"/>
      <c r="M46" s="162"/>
    </row>
    <row r="47" spans="1:13" ht="16.5" customHeight="1" x14ac:dyDescent="0.2">
      <c r="A47" s="44">
        <v>44</v>
      </c>
      <c r="B47" s="157" t="s">
        <v>5635</v>
      </c>
      <c r="C47" s="158">
        <v>67533</v>
      </c>
      <c r="D47" s="159" t="s">
        <v>5636</v>
      </c>
      <c r="E47" s="157" t="s">
        <v>5637</v>
      </c>
      <c r="F47" s="111" t="s">
        <v>232</v>
      </c>
      <c r="G47" s="160">
        <f t="shared" si="2"/>
        <v>2</v>
      </c>
      <c r="H47" s="40" t="s">
        <v>6</v>
      </c>
      <c r="I47" s="160">
        <f t="shared" si="1"/>
        <v>2</v>
      </c>
      <c r="J47" s="160"/>
      <c r="K47" s="161"/>
      <c r="L47" s="38"/>
      <c r="M47" s="162"/>
    </row>
    <row r="48" spans="1:13" ht="16.5" customHeight="1" x14ac:dyDescent="0.2">
      <c r="A48" s="44">
        <v>45</v>
      </c>
      <c r="B48" s="157" t="s">
        <v>5644</v>
      </c>
      <c r="C48" s="158">
        <v>91209</v>
      </c>
      <c r="D48" s="159" t="s">
        <v>5645</v>
      </c>
      <c r="E48" s="157" t="s">
        <v>267</v>
      </c>
      <c r="F48" s="111" t="s">
        <v>231</v>
      </c>
      <c r="G48" s="160">
        <f t="shared" si="2"/>
        <v>1</v>
      </c>
      <c r="H48" s="40" t="s">
        <v>6</v>
      </c>
      <c r="I48" s="160">
        <f t="shared" si="1"/>
        <v>2</v>
      </c>
      <c r="J48" s="160"/>
      <c r="K48" s="161"/>
      <c r="L48" s="38"/>
      <c r="M48" s="162"/>
    </row>
    <row r="49" spans="1:13" ht="16.5" customHeight="1" x14ac:dyDescent="0.2">
      <c r="A49" s="44">
        <v>46</v>
      </c>
      <c r="B49" s="157" t="s">
        <v>5655</v>
      </c>
      <c r="C49" s="158">
        <v>51535</v>
      </c>
      <c r="D49" s="159" t="s">
        <v>5656</v>
      </c>
      <c r="E49" s="157" t="s">
        <v>5657</v>
      </c>
      <c r="F49" s="111" t="s">
        <v>231</v>
      </c>
      <c r="G49" s="160">
        <f t="shared" si="2"/>
        <v>1</v>
      </c>
      <c r="H49" s="40" t="s">
        <v>6</v>
      </c>
      <c r="I49" s="160">
        <f t="shared" si="1"/>
        <v>2</v>
      </c>
      <c r="J49" s="160"/>
      <c r="K49" s="161"/>
      <c r="L49" s="38"/>
      <c r="M49" s="162"/>
    </row>
    <row r="50" spans="1:13" ht="16.5" customHeight="1" x14ac:dyDescent="0.2">
      <c r="A50" s="44">
        <v>47</v>
      </c>
      <c r="B50" s="157" t="s">
        <v>5660</v>
      </c>
      <c r="C50" s="158">
        <v>56998</v>
      </c>
      <c r="D50" s="159" t="s">
        <v>5661</v>
      </c>
      <c r="E50" s="157" t="s">
        <v>5597</v>
      </c>
      <c r="F50" s="111" t="s">
        <v>231</v>
      </c>
      <c r="G50" s="160">
        <f t="shared" si="2"/>
        <v>1</v>
      </c>
      <c r="H50" s="40" t="s">
        <v>6</v>
      </c>
      <c r="I50" s="160">
        <f t="shared" si="1"/>
        <v>2</v>
      </c>
      <c r="J50" s="160"/>
      <c r="K50" s="161"/>
      <c r="L50" s="38"/>
      <c r="M50" s="162"/>
    </row>
    <row r="51" spans="1:13" ht="16.5" customHeight="1" x14ac:dyDescent="0.2">
      <c r="A51" s="44">
        <v>48</v>
      </c>
      <c r="B51" s="157" t="s">
        <v>5665</v>
      </c>
      <c r="C51" s="158">
        <v>77166</v>
      </c>
      <c r="D51" s="159" t="s">
        <v>5666</v>
      </c>
      <c r="E51" s="157" t="s">
        <v>5667</v>
      </c>
      <c r="F51" s="111" t="s">
        <v>231</v>
      </c>
      <c r="G51" s="160">
        <f t="shared" si="2"/>
        <v>1</v>
      </c>
      <c r="H51" s="40" t="s">
        <v>6</v>
      </c>
      <c r="I51" s="160">
        <f t="shared" si="1"/>
        <v>2</v>
      </c>
      <c r="J51" s="160"/>
      <c r="K51" s="161"/>
      <c r="L51" s="38"/>
      <c r="M51" s="162"/>
    </row>
    <row r="52" spans="1:13" x14ac:dyDescent="0.2">
      <c r="A52" s="44">
        <v>49</v>
      </c>
      <c r="B52" s="157" t="s">
        <v>5671</v>
      </c>
      <c r="C52" s="158">
        <v>93833</v>
      </c>
      <c r="D52" s="159" t="s">
        <v>5672</v>
      </c>
      <c r="E52" s="157" t="s">
        <v>5673</v>
      </c>
      <c r="F52" s="111" t="s">
        <v>231</v>
      </c>
      <c r="G52" s="160">
        <f t="shared" si="2"/>
        <v>1</v>
      </c>
      <c r="H52" s="40" t="s">
        <v>6</v>
      </c>
      <c r="I52" s="160">
        <f t="shared" si="1"/>
        <v>2</v>
      </c>
      <c r="J52" s="160"/>
      <c r="K52" s="161"/>
      <c r="L52" s="38"/>
      <c r="M52" s="162"/>
    </row>
    <row r="53" spans="1:13" ht="16.5" customHeight="1" x14ac:dyDescent="0.2">
      <c r="A53" s="44">
        <v>50</v>
      </c>
      <c r="B53" s="163" t="s">
        <v>5688</v>
      </c>
      <c r="C53" s="158"/>
      <c r="D53" s="159" t="s">
        <v>5689</v>
      </c>
      <c r="E53" s="157" t="s">
        <v>5690</v>
      </c>
      <c r="F53" s="111" t="s">
        <v>232</v>
      </c>
      <c r="G53" s="160">
        <f t="shared" si="2"/>
        <v>2</v>
      </c>
      <c r="H53" s="40" t="s">
        <v>6</v>
      </c>
      <c r="I53" s="160">
        <f t="shared" si="1"/>
        <v>2</v>
      </c>
      <c r="J53" s="160"/>
      <c r="K53" s="161"/>
      <c r="L53" s="38"/>
      <c r="M53" s="162"/>
    </row>
    <row r="54" spans="1:13" ht="16.5" customHeight="1" x14ac:dyDescent="0.2">
      <c r="A54" s="44">
        <v>51</v>
      </c>
      <c r="B54" s="157" t="s">
        <v>5691</v>
      </c>
      <c r="C54" s="158">
        <v>91889</v>
      </c>
      <c r="D54" s="159" t="s">
        <v>204</v>
      </c>
      <c r="E54" s="157" t="s">
        <v>3110</v>
      </c>
      <c r="F54" s="111" t="s">
        <v>231</v>
      </c>
      <c r="G54" s="160">
        <f t="shared" si="2"/>
        <v>1</v>
      </c>
      <c r="H54" s="40" t="s">
        <v>6</v>
      </c>
      <c r="I54" s="160">
        <f t="shared" si="1"/>
        <v>2</v>
      </c>
      <c r="J54" s="160"/>
      <c r="K54" s="161"/>
      <c r="L54" s="38"/>
      <c r="M54" s="162"/>
    </row>
    <row r="55" spans="1:13" ht="16.5" customHeight="1" x14ac:dyDescent="0.2">
      <c r="A55" s="44">
        <v>53</v>
      </c>
      <c r="B55" s="157" t="s">
        <v>5692</v>
      </c>
      <c r="C55" s="158">
        <v>91215</v>
      </c>
      <c r="D55" s="159" t="s">
        <v>5693</v>
      </c>
      <c r="E55" s="157" t="s">
        <v>5694</v>
      </c>
      <c r="F55" s="111" t="s">
        <v>231</v>
      </c>
      <c r="G55" s="160">
        <f t="shared" si="2"/>
        <v>1</v>
      </c>
      <c r="H55" s="40" t="s">
        <v>6</v>
      </c>
      <c r="I55" s="160">
        <f t="shared" si="1"/>
        <v>2</v>
      </c>
      <c r="J55" s="160"/>
      <c r="K55" s="161"/>
      <c r="L55" s="38"/>
      <c r="M55" s="162"/>
    </row>
    <row r="56" spans="1:13" ht="16.5" customHeight="1" x14ac:dyDescent="0.2">
      <c r="A56" s="44">
        <v>54</v>
      </c>
      <c r="B56" s="157" t="s">
        <v>5695</v>
      </c>
      <c r="C56" s="158">
        <v>91216</v>
      </c>
      <c r="D56" s="159" t="s">
        <v>5696</v>
      </c>
      <c r="E56" s="157" t="s">
        <v>5697</v>
      </c>
      <c r="F56" s="111" t="s">
        <v>231</v>
      </c>
      <c r="G56" s="160">
        <f t="shared" si="2"/>
        <v>1</v>
      </c>
      <c r="H56" s="40" t="s">
        <v>6</v>
      </c>
      <c r="I56" s="160">
        <f t="shared" si="1"/>
        <v>2</v>
      </c>
      <c r="J56" s="160"/>
      <c r="K56" s="161"/>
      <c r="L56" s="38"/>
      <c r="M56" s="162"/>
    </row>
    <row r="57" spans="1:13" ht="16.5" customHeight="1" x14ac:dyDescent="0.2">
      <c r="A57" s="44">
        <v>55</v>
      </c>
      <c r="B57" s="157" t="s">
        <v>5700</v>
      </c>
      <c r="C57" s="158">
        <v>48772</v>
      </c>
      <c r="D57" s="159" t="s">
        <v>5701</v>
      </c>
      <c r="E57" s="157" t="s">
        <v>5702</v>
      </c>
      <c r="F57" s="111" t="s">
        <v>231</v>
      </c>
      <c r="G57" s="160">
        <f t="shared" si="2"/>
        <v>1</v>
      </c>
      <c r="H57" s="40" t="s">
        <v>6</v>
      </c>
      <c r="I57" s="160">
        <f t="shared" si="1"/>
        <v>2</v>
      </c>
      <c r="J57" s="160"/>
      <c r="K57" s="161"/>
      <c r="L57" s="38"/>
      <c r="M57" s="162"/>
    </row>
    <row r="58" spans="1:13" ht="16.5" customHeight="1" x14ac:dyDescent="0.2">
      <c r="A58" s="44">
        <v>56</v>
      </c>
      <c r="B58" s="163" t="s">
        <v>5709</v>
      </c>
      <c r="C58" s="220"/>
      <c r="D58" s="159" t="s">
        <v>5710</v>
      </c>
      <c r="E58" s="157" t="s">
        <v>2152</v>
      </c>
      <c r="F58" s="111" t="s">
        <v>232</v>
      </c>
      <c r="G58" s="160">
        <f t="shared" si="2"/>
        <v>2</v>
      </c>
      <c r="H58" s="40" t="s">
        <v>6</v>
      </c>
      <c r="I58" s="160">
        <f t="shared" si="1"/>
        <v>2</v>
      </c>
      <c r="J58" s="160"/>
      <c r="K58" s="161"/>
      <c r="L58" s="38"/>
      <c r="M58" s="162"/>
    </row>
    <row r="59" spans="1:13" ht="16.5" customHeight="1" x14ac:dyDescent="0.2">
      <c r="A59" s="44">
        <v>57</v>
      </c>
      <c r="B59" s="157" t="s">
        <v>5711</v>
      </c>
      <c r="C59" s="158">
        <v>68011</v>
      </c>
      <c r="D59" s="159" t="s">
        <v>5712</v>
      </c>
      <c r="E59" s="157" t="s">
        <v>5713</v>
      </c>
      <c r="F59" s="111" t="s">
        <v>231</v>
      </c>
      <c r="G59" s="160">
        <f t="shared" si="2"/>
        <v>1</v>
      </c>
      <c r="H59" s="40" t="s">
        <v>6</v>
      </c>
      <c r="I59" s="160">
        <f t="shared" si="1"/>
        <v>2</v>
      </c>
      <c r="J59" s="160"/>
      <c r="K59" s="161"/>
      <c r="L59" s="38"/>
      <c r="M59" s="162"/>
    </row>
    <row r="60" spans="1:13" ht="16.5" customHeight="1" x14ac:dyDescent="0.2">
      <c r="A60" s="44">
        <v>58</v>
      </c>
      <c r="B60" s="157" t="s">
        <v>5716</v>
      </c>
      <c r="C60" s="158">
        <v>56978</v>
      </c>
      <c r="D60" s="159" t="s">
        <v>5717</v>
      </c>
      <c r="E60" s="157" t="s">
        <v>5718</v>
      </c>
      <c r="F60" s="111" t="s">
        <v>232</v>
      </c>
      <c r="G60" s="160">
        <f t="shared" si="2"/>
        <v>2</v>
      </c>
      <c r="H60" s="40" t="s">
        <v>6</v>
      </c>
      <c r="I60" s="160">
        <f t="shared" si="1"/>
        <v>2</v>
      </c>
      <c r="J60" s="160"/>
      <c r="K60" s="161"/>
      <c r="L60" s="38"/>
      <c r="M60" s="162"/>
    </row>
    <row r="61" spans="1:13" ht="16.5" customHeight="1" x14ac:dyDescent="0.2">
      <c r="A61" s="44">
        <v>59</v>
      </c>
      <c r="B61" s="163" t="s">
        <v>5727</v>
      </c>
      <c r="C61" s="158"/>
      <c r="D61" s="159" t="s">
        <v>5271</v>
      </c>
      <c r="E61" s="157" t="s">
        <v>299</v>
      </c>
      <c r="F61" s="111" t="s">
        <v>231</v>
      </c>
      <c r="G61" s="160">
        <f t="shared" si="2"/>
        <v>1</v>
      </c>
      <c r="H61" s="40" t="s">
        <v>6</v>
      </c>
      <c r="I61" s="160">
        <f t="shared" si="1"/>
        <v>2</v>
      </c>
      <c r="J61" s="160"/>
      <c r="K61" s="161"/>
      <c r="L61" s="38"/>
      <c r="M61" s="162"/>
    </row>
    <row r="62" spans="1:13" ht="16.5" customHeight="1" x14ac:dyDescent="0.2">
      <c r="A62" s="44">
        <v>60</v>
      </c>
      <c r="B62" s="157" t="s">
        <v>5728</v>
      </c>
      <c r="C62" s="158">
        <v>67893</v>
      </c>
      <c r="D62" s="159" t="s">
        <v>5729</v>
      </c>
      <c r="E62" s="157" t="s">
        <v>76</v>
      </c>
      <c r="F62" s="111" t="s">
        <v>232</v>
      </c>
      <c r="G62" s="160">
        <f t="shared" si="2"/>
        <v>2</v>
      </c>
      <c r="H62" s="40" t="s">
        <v>6</v>
      </c>
      <c r="I62" s="160">
        <f t="shared" si="1"/>
        <v>2</v>
      </c>
      <c r="J62" s="160"/>
      <c r="K62" s="161"/>
      <c r="L62" s="38"/>
      <c r="M62" s="162"/>
    </row>
    <row r="63" spans="1:13" ht="16.5" customHeight="1" x14ac:dyDescent="0.2">
      <c r="A63" s="44">
        <v>61</v>
      </c>
      <c r="B63" s="157" t="s">
        <v>5732</v>
      </c>
      <c r="C63" s="158">
        <v>51403</v>
      </c>
      <c r="D63" s="159" t="s">
        <v>5733</v>
      </c>
      <c r="E63" s="157" t="s">
        <v>5734</v>
      </c>
      <c r="F63" s="111" t="s">
        <v>231</v>
      </c>
      <c r="G63" s="160">
        <f t="shared" si="2"/>
        <v>1</v>
      </c>
      <c r="H63" s="40" t="s">
        <v>6</v>
      </c>
      <c r="I63" s="160">
        <f t="shared" si="1"/>
        <v>2</v>
      </c>
      <c r="J63" s="160"/>
      <c r="K63" s="161"/>
      <c r="L63" s="38"/>
      <c r="M63" s="162"/>
    </row>
    <row r="64" spans="1:13" ht="16.5" customHeight="1" x14ac:dyDescent="0.2">
      <c r="A64" s="44">
        <v>62</v>
      </c>
      <c r="B64" s="157" t="s">
        <v>5740</v>
      </c>
      <c r="C64" s="158">
        <v>91892</v>
      </c>
      <c r="D64" s="159" t="s">
        <v>5741</v>
      </c>
      <c r="E64" s="157" t="s">
        <v>2429</v>
      </c>
      <c r="F64" s="111" t="s">
        <v>232</v>
      </c>
      <c r="G64" s="160">
        <f t="shared" si="2"/>
        <v>2</v>
      </c>
      <c r="H64" s="40" t="s">
        <v>6</v>
      </c>
      <c r="I64" s="160">
        <f t="shared" si="1"/>
        <v>2</v>
      </c>
      <c r="J64" s="160"/>
      <c r="K64" s="161"/>
      <c r="L64" s="38"/>
      <c r="M64" s="162"/>
    </row>
    <row r="65" spans="1:17" ht="16.5" customHeight="1" x14ac:dyDescent="0.2">
      <c r="A65" s="44">
        <v>63</v>
      </c>
      <c r="B65" s="157" t="s">
        <v>5748</v>
      </c>
      <c r="C65" s="158">
        <v>91217</v>
      </c>
      <c r="D65" s="159" t="s">
        <v>5749</v>
      </c>
      <c r="E65" s="157" t="s">
        <v>5750</v>
      </c>
      <c r="F65" s="111" t="s">
        <v>232</v>
      </c>
      <c r="G65" s="160">
        <f t="shared" si="2"/>
        <v>2</v>
      </c>
      <c r="H65" s="40" t="s">
        <v>6</v>
      </c>
      <c r="I65" s="160">
        <f t="shared" si="1"/>
        <v>2</v>
      </c>
      <c r="J65" s="160"/>
      <c r="K65" s="161"/>
      <c r="L65" s="38"/>
      <c r="M65" s="162"/>
    </row>
    <row r="66" spans="1:17" ht="16.5" customHeight="1" x14ac:dyDescent="0.25">
      <c r="A66" s="164"/>
      <c r="B66" s="132"/>
      <c r="C66" s="165"/>
      <c r="D66" s="166"/>
      <c r="E66" s="167"/>
      <c r="F66" s="132"/>
      <c r="G66" s="168"/>
      <c r="H66" s="136"/>
      <c r="I66" s="168"/>
      <c r="J66" s="168"/>
      <c r="K66" s="168"/>
      <c r="L66" s="169"/>
      <c r="M66" s="170"/>
      <c r="N66" s="171"/>
    </row>
    <row r="67" spans="1:17" ht="20.25" customHeight="1" x14ac:dyDescent="0.4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9"/>
      <c r="M67" s="178"/>
    </row>
    <row r="68" spans="1:17" ht="20.25" customHeight="1" thickBot="1" x14ac:dyDescent="0.5">
      <c r="A68" s="269" t="s">
        <v>24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</row>
    <row r="69" spans="1:17" s="180" customFormat="1" ht="15" customHeight="1" x14ac:dyDescent="0.2">
      <c r="A69" s="258" t="s">
        <v>221</v>
      </c>
      <c r="B69" s="270" t="s">
        <v>222</v>
      </c>
      <c r="C69" s="262" t="s">
        <v>5034</v>
      </c>
      <c r="D69" s="262" t="s">
        <v>223</v>
      </c>
      <c r="E69" s="270" t="s">
        <v>224</v>
      </c>
      <c r="F69" s="151" t="s">
        <v>225</v>
      </c>
      <c r="G69" s="151"/>
      <c r="H69" s="266" t="s">
        <v>41</v>
      </c>
      <c r="I69" s="152"/>
      <c r="J69" s="147" t="s">
        <v>227</v>
      </c>
      <c r="K69" s="147"/>
      <c r="L69" s="147"/>
      <c r="M69" s="255" t="s">
        <v>228</v>
      </c>
      <c r="N69" s="173"/>
    </row>
    <row r="70" spans="1:17" s="180" customFormat="1" ht="13.5" thickBot="1" x14ac:dyDescent="0.25">
      <c r="A70" s="259"/>
      <c r="B70" s="271"/>
      <c r="C70" s="263"/>
      <c r="D70" s="263"/>
      <c r="E70" s="271"/>
      <c r="F70" s="153" t="s">
        <v>229</v>
      </c>
      <c r="G70" s="154"/>
      <c r="H70" s="267"/>
      <c r="I70" s="155"/>
      <c r="J70" s="148" t="s">
        <v>230</v>
      </c>
      <c r="K70" s="148"/>
      <c r="L70" s="148"/>
      <c r="M70" s="256"/>
      <c r="N70" s="173"/>
    </row>
    <row r="71" spans="1:17" ht="16.5" customHeight="1" x14ac:dyDescent="0.2">
      <c r="A71" s="44">
        <v>1</v>
      </c>
      <c r="B71" s="157" t="s">
        <v>5751</v>
      </c>
      <c r="C71" s="158">
        <v>91218</v>
      </c>
      <c r="D71" s="159" t="s">
        <v>5752</v>
      </c>
      <c r="E71" s="157" t="s">
        <v>1904</v>
      </c>
      <c r="F71" s="214" t="s">
        <v>231</v>
      </c>
      <c r="G71" s="216">
        <f t="shared" ref="G71:G96" si="3">+IF(F71="M",1,IF(F71="f",2,IF(F71="Civ",3,"Error")))</f>
        <v>1</v>
      </c>
      <c r="H71" s="94" t="s">
        <v>220</v>
      </c>
      <c r="I71" s="160">
        <f t="shared" ref="I71:I96" si="4">+IF(H71="Studying",5,IF(H71="Complete",1,IF(H71="Incomplete",2,IF(H71="Left",3,IF(H71="Dropped",4,"Error")))))</f>
        <v>1</v>
      </c>
      <c r="J71" s="160" t="e">
        <f>+IF(#REF!="Issued",1,IF(#REF!="Not Issued",2,"Nil"))</f>
        <v>#REF!</v>
      </c>
      <c r="K71" s="181" t="s">
        <v>5275</v>
      </c>
      <c r="L71" s="182"/>
      <c r="M71" s="45"/>
      <c r="N71" s="90" t="s">
        <v>5276</v>
      </c>
      <c r="P71" s="183"/>
      <c r="Q71" s="184"/>
    </row>
    <row r="72" spans="1:17" ht="17.25" customHeight="1" x14ac:dyDescent="0.2">
      <c r="A72" s="44">
        <v>2</v>
      </c>
      <c r="B72" s="157" t="s">
        <v>5756</v>
      </c>
      <c r="C72" s="158">
        <v>91894</v>
      </c>
      <c r="D72" s="159" t="s">
        <v>5757</v>
      </c>
      <c r="E72" s="157" t="s">
        <v>159</v>
      </c>
      <c r="F72" s="214" t="s">
        <v>232</v>
      </c>
      <c r="G72" s="216">
        <f t="shared" si="3"/>
        <v>2</v>
      </c>
      <c r="H72" s="94" t="s">
        <v>220</v>
      </c>
      <c r="I72" s="160">
        <f t="shared" si="4"/>
        <v>1</v>
      </c>
      <c r="J72" s="160" t="e">
        <f>+IF(#REF!="Issued",1,IF(#REF!="Not Issued",2,"Nil"))</f>
        <v>#REF!</v>
      </c>
      <c r="K72" s="181" t="s">
        <v>5280</v>
      </c>
      <c r="L72" s="182"/>
      <c r="M72" s="45"/>
      <c r="N72" s="90" t="s">
        <v>5281</v>
      </c>
      <c r="P72" s="183"/>
      <c r="Q72" s="184"/>
    </row>
    <row r="73" spans="1:17" ht="16.5" customHeight="1" x14ac:dyDescent="0.2">
      <c r="A73" s="44">
        <v>3</v>
      </c>
      <c r="B73" s="157" t="s">
        <v>5758</v>
      </c>
      <c r="C73" s="158">
        <v>65033</v>
      </c>
      <c r="D73" s="159" t="s">
        <v>5759</v>
      </c>
      <c r="E73" s="157" t="s">
        <v>5760</v>
      </c>
      <c r="F73" s="214" t="s">
        <v>232</v>
      </c>
      <c r="G73" s="216">
        <f t="shared" si="3"/>
        <v>2</v>
      </c>
      <c r="H73" s="94" t="s">
        <v>220</v>
      </c>
      <c r="I73" s="160">
        <f t="shared" si="4"/>
        <v>1</v>
      </c>
      <c r="J73" s="160" t="e">
        <f>+IF(#REF!="Issued",1,IF(#REF!="Not Issued",2,"Nil"))</f>
        <v>#REF!</v>
      </c>
      <c r="K73" s="181" t="s">
        <v>5284</v>
      </c>
      <c r="L73" s="182"/>
      <c r="M73" s="45"/>
      <c r="N73" s="90" t="s">
        <v>5285</v>
      </c>
      <c r="P73" s="183"/>
      <c r="Q73" s="184"/>
    </row>
    <row r="74" spans="1:17" ht="16.5" customHeight="1" x14ac:dyDescent="0.2">
      <c r="A74" s="44">
        <v>4</v>
      </c>
      <c r="B74" s="157" t="s">
        <v>5762</v>
      </c>
      <c r="C74" s="158">
        <v>91895</v>
      </c>
      <c r="D74" s="159" t="s">
        <v>190</v>
      </c>
      <c r="E74" s="157" t="s">
        <v>5763</v>
      </c>
      <c r="F74" s="214" t="s">
        <v>232</v>
      </c>
      <c r="G74" s="216">
        <f t="shared" si="3"/>
        <v>2</v>
      </c>
      <c r="H74" s="94" t="s">
        <v>220</v>
      </c>
      <c r="I74" s="160">
        <f t="shared" si="4"/>
        <v>1</v>
      </c>
      <c r="J74" s="160" t="e">
        <f>+IF(#REF!="Issued",1,IF(#REF!="Not Issued",2,"Nil"))</f>
        <v>#REF!</v>
      </c>
      <c r="K74" s="181" t="s">
        <v>5761</v>
      </c>
      <c r="L74" s="182"/>
      <c r="M74" s="45"/>
      <c r="N74" s="90"/>
      <c r="P74" s="183"/>
      <c r="Q74" s="184"/>
    </row>
    <row r="75" spans="1:17" ht="16.5" customHeight="1" x14ac:dyDescent="0.2">
      <c r="A75" s="44">
        <v>6</v>
      </c>
      <c r="B75" s="157" t="s">
        <v>5767</v>
      </c>
      <c r="C75" s="158">
        <v>91896</v>
      </c>
      <c r="D75" s="159" t="s">
        <v>5768</v>
      </c>
      <c r="E75" s="157" t="s">
        <v>5769</v>
      </c>
      <c r="F75" s="214" t="s">
        <v>232</v>
      </c>
      <c r="G75" s="216">
        <f t="shared" si="3"/>
        <v>2</v>
      </c>
      <c r="H75" s="94" t="s">
        <v>220</v>
      </c>
      <c r="I75" s="160">
        <f t="shared" si="4"/>
        <v>1</v>
      </c>
      <c r="J75" s="160" t="e">
        <f>+IF(#REF!="Issued",1,IF(#REF!="Not Issued",2,"Nil"))</f>
        <v>#REF!</v>
      </c>
      <c r="K75" s="181" t="s">
        <v>5288</v>
      </c>
      <c r="L75" s="182"/>
      <c r="M75" s="45"/>
      <c r="N75" s="90"/>
      <c r="P75" s="183"/>
      <c r="Q75" s="184"/>
    </row>
    <row r="76" spans="1:17" ht="16.5" customHeight="1" x14ac:dyDescent="0.2">
      <c r="A76" s="44">
        <v>7</v>
      </c>
      <c r="B76" s="157" t="s">
        <v>5773</v>
      </c>
      <c r="C76" s="158">
        <v>91220</v>
      </c>
      <c r="D76" s="159" t="s">
        <v>5774</v>
      </c>
      <c r="E76" s="157" t="s">
        <v>5775</v>
      </c>
      <c r="F76" s="214" t="s">
        <v>231</v>
      </c>
      <c r="G76" s="216">
        <f t="shared" si="3"/>
        <v>1</v>
      </c>
      <c r="H76" s="94" t="s">
        <v>220</v>
      </c>
      <c r="I76" s="160">
        <f t="shared" si="4"/>
        <v>1</v>
      </c>
      <c r="J76" s="160" t="e">
        <f>+IF(#REF!="Issued",1,IF(#REF!="Not Issued",2,"Nil"))</f>
        <v>#REF!</v>
      </c>
      <c r="K76" s="181" t="s">
        <v>5291</v>
      </c>
      <c r="L76" s="182"/>
      <c r="M76" s="45"/>
      <c r="N76" s="90"/>
      <c r="P76" s="183"/>
      <c r="Q76" s="184"/>
    </row>
    <row r="77" spans="1:17" ht="16.5" customHeight="1" x14ac:dyDescent="0.2">
      <c r="A77" s="44">
        <v>8</v>
      </c>
      <c r="B77" s="157" t="s">
        <v>5780</v>
      </c>
      <c r="C77" s="158">
        <v>61158</v>
      </c>
      <c r="D77" s="159" t="s">
        <v>5781</v>
      </c>
      <c r="E77" s="157" t="s">
        <v>5782</v>
      </c>
      <c r="F77" s="214" t="s">
        <v>232</v>
      </c>
      <c r="G77" s="216">
        <f t="shared" si="3"/>
        <v>2</v>
      </c>
      <c r="H77" s="94" t="s">
        <v>220</v>
      </c>
      <c r="I77" s="160">
        <f t="shared" si="4"/>
        <v>1</v>
      </c>
      <c r="J77" s="160" t="e">
        <f>+IF(#REF!="Issued",1,IF(#REF!="Not Issued",2,"Nil"))</f>
        <v>#REF!</v>
      </c>
      <c r="K77" s="181" t="s">
        <v>5295</v>
      </c>
      <c r="L77" s="182"/>
      <c r="M77" s="45"/>
      <c r="N77" s="90"/>
      <c r="P77" s="183"/>
      <c r="Q77" s="184"/>
    </row>
    <row r="78" spans="1:17" ht="16.5" customHeight="1" x14ac:dyDescent="0.2">
      <c r="A78" s="44">
        <v>10</v>
      </c>
      <c r="B78" s="157" t="s">
        <v>5783</v>
      </c>
      <c r="C78" s="158">
        <v>26324</v>
      </c>
      <c r="D78" s="159" t="s">
        <v>5784</v>
      </c>
      <c r="E78" s="157" t="s">
        <v>5785</v>
      </c>
      <c r="F78" s="214" t="s">
        <v>231</v>
      </c>
      <c r="G78" s="216">
        <f t="shared" si="3"/>
        <v>1</v>
      </c>
      <c r="H78" s="94" t="s">
        <v>220</v>
      </c>
      <c r="I78" s="160">
        <f t="shared" si="4"/>
        <v>1</v>
      </c>
      <c r="J78" s="160" t="e">
        <f>+IF(#REF!="Issued",1,IF(#REF!="Not Issued",2,"Nil"))</f>
        <v>#REF!</v>
      </c>
      <c r="K78" s="181" t="s">
        <v>5297</v>
      </c>
      <c r="L78" s="182"/>
      <c r="M78" s="45"/>
      <c r="N78" s="90"/>
      <c r="P78" s="183"/>
      <c r="Q78" s="184"/>
    </row>
    <row r="79" spans="1:17" ht="16.5" customHeight="1" x14ac:dyDescent="0.2">
      <c r="A79" s="44">
        <v>12</v>
      </c>
      <c r="B79" s="157" t="s">
        <v>5786</v>
      </c>
      <c r="C79" s="158">
        <v>91221</v>
      </c>
      <c r="D79" s="159" t="s">
        <v>5787</v>
      </c>
      <c r="E79" s="157" t="s">
        <v>5788</v>
      </c>
      <c r="F79" s="214" t="s">
        <v>231</v>
      </c>
      <c r="G79" s="216">
        <f t="shared" si="3"/>
        <v>1</v>
      </c>
      <c r="H79" s="94" t="s">
        <v>220</v>
      </c>
      <c r="I79" s="160">
        <f t="shared" si="4"/>
        <v>1</v>
      </c>
      <c r="J79" s="160" t="e">
        <f>+IF(#REF!="Issued",1,IF(#REF!="Not Issued",2,"Nil"))</f>
        <v>#REF!</v>
      </c>
      <c r="K79" s="181" t="s">
        <v>5301</v>
      </c>
      <c r="L79" s="182"/>
      <c r="M79" s="45"/>
      <c r="N79" s="90"/>
      <c r="P79" s="183"/>
      <c r="Q79" s="184"/>
    </row>
    <row r="80" spans="1:17" ht="16.5" customHeight="1" x14ac:dyDescent="0.2">
      <c r="A80" s="44">
        <v>13</v>
      </c>
      <c r="B80" s="157" t="s">
        <v>5789</v>
      </c>
      <c r="C80" s="158">
        <v>67608</v>
      </c>
      <c r="D80" s="159" t="s">
        <v>5790</v>
      </c>
      <c r="E80" s="157" t="s">
        <v>68</v>
      </c>
      <c r="F80" s="214" t="s">
        <v>232</v>
      </c>
      <c r="G80" s="216">
        <f t="shared" si="3"/>
        <v>2</v>
      </c>
      <c r="H80" s="94" t="s">
        <v>220</v>
      </c>
      <c r="I80" s="160">
        <f t="shared" si="4"/>
        <v>1</v>
      </c>
      <c r="J80" s="160" t="e">
        <f>+IF(#REF!="Issued",1,IF(#REF!="Not Issued",2,"Nil"))</f>
        <v>#REF!</v>
      </c>
      <c r="K80" s="181" t="s">
        <v>5776</v>
      </c>
      <c r="L80" s="182"/>
      <c r="M80" s="45"/>
      <c r="N80" s="90"/>
      <c r="P80" s="183"/>
      <c r="Q80" s="184"/>
    </row>
    <row r="81" spans="1:17" ht="16.5" customHeight="1" x14ac:dyDescent="0.2">
      <c r="A81" s="44">
        <v>14</v>
      </c>
      <c r="B81" s="157" t="s">
        <v>5791</v>
      </c>
      <c r="C81" s="158">
        <v>68308</v>
      </c>
      <c r="D81" s="159" t="s">
        <v>5792</v>
      </c>
      <c r="E81" s="157" t="s">
        <v>5793</v>
      </c>
      <c r="F81" s="214" t="s">
        <v>232</v>
      </c>
      <c r="G81" s="216">
        <f t="shared" si="3"/>
        <v>2</v>
      </c>
      <c r="H81" s="94" t="s">
        <v>220</v>
      </c>
      <c r="I81" s="160">
        <f t="shared" si="4"/>
        <v>1</v>
      </c>
      <c r="J81" s="160" t="e">
        <f>+IF(#REF!="Issued",1,IF(#REF!="Not Issued",2,"Nil"))</f>
        <v>#REF!</v>
      </c>
      <c r="K81" s="181" t="s">
        <v>5305</v>
      </c>
      <c r="L81" s="182"/>
      <c r="M81" s="45"/>
      <c r="N81" s="90"/>
      <c r="P81" s="183"/>
      <c r="Q81" s="184"/>
    </row>
    <row r="82" spans="1:17" ht="16.5" customHeight="1" x14ac:dyDescent="0.2">
      <c r="A82" s="44">
        <v>15</v>
      </c>
      <c r="B82" s="157" t="s">
        <v>5794</v>
      </c>
      <c r="C82" s="158">
        <v>91222</v>
      </c>
      <c r="D82" s="159" t="s">
        <v>5795</v>
      </c>
      <c r="E82" s="157" t="s">
        <v>5796</v>
      </c>
      <c r="F82" s="214" t="s">
        <v>231</v>
      </c>
      <c r="G82" s="216">
        <f t="shared" si="3"/>
        <v>1</v>
      </c>
      <c r="H82" s="94" t="s">
        <v>220</v>
      </c>
      <c r="I82" s="160">
        <f t="shared" si="4"/>
        <v>1</v>
      </c>
      <c r="J82" s="160" t="e">
        <f>+IF(#REF!="Issued",1,IF(#REF!="Not Issued",2,"Nil"))</f>
        <v>#REF!</v>
      </c>
      <c r="K82" s="181" t="s">
        <v>5309</v>
      </c>
      <c r="L82" s="182"/>
      <c r="M82" s="45"/>
      <c r="N82" s="90"/>
      <c r="P82" s="183"/>
      <c r="Q82" s="184"/>
    </row>
    <row r="83" spans="1:17" ht="16.5" customHeight="1" x14ac:dyDescent="0.2">
      <c r="A83" s="44">
        <v>16</v>
      </c>
      <c r="B83" s="157" t="s">
        <v>5801</v>
      </c>
      <c r="C83" s="158">
        <v>57416</v>
      </c>
      <c r="D83" s="159" t="s">
        <v>5802</v>
      </c>
      <c r="E83" s="157" t="s">
        <v>488</v>
      </c>
      <c r="F83" s="214" t="s">
        <v>232</v>
      </c>
      <c r="G83" s="216">
        <f t="shared" si="3"/>
        <v>2</v>
      </c>
      <c r="H83" s="94" t="s">
        <v>220</v>
      </c>
      <c r="I83" s="160">
        <f t="shared" si="4"/>
        <v>1</v>
      </c>
      <c r="J83" s="160" t="e">
        <f>+IF(#REF!="Issued",1,IF(#REF!="Not Issued",2,"Nil"))</f>
        <v>#REF!</v>
      </c>
      <c r="K83" s="181" t="s">
        <v>5313</v>
      </c>
      <c r="L83" s="182"/>
      <c r="M83" s="45"/>
      <c r="N83" s="90"/>
      <c r="P83" s="183"/>
      <c r="Q83" s="184"/>
    </row>
    <row r="84" spans="1:17" ht="18" customHeight="1" x14ac:dyDescent="0.2">
      <c r="A84" s="44">
        <v>17</v>
      </c>
      <c r="B84" s="157" t="s">
        <v>5803</v>
      </c>
      <c r="C84" s="158">
        <v>91224</v>
      </c>
      <c r="D84" s="159" t="s">
        <v>5804</v>
      </c>
      <c r="E84" s="157" t="s">
        <v>88</v>
      </c>
      <c r="F84" s="214" t="s">
        <v>232</v>
      </c>
      <c r="G84" s="216">
        <f t="shared" si="3"/>
        <v>2</v>
      </c>
      <c r="H84" s="94" t="s">
        <v>220</v>
      </c>
      <c r="I84" s="160">
        <f t="shared" si="4"/>
        <v>1</v>
      </c>
      <c r="J84" s="160" t="e">
        <f>+IF(#REF!="Issued",1,IF(#REF!="Not Issued",2,"Nil"))</f>
        <v>#REF!</v>
      </c>
      <c r="K84" s="181" t="s">
        <v>5317</v>
      </c>
      <c r="L84" s="182"/>
      <c r="M84" s="45"/>
      <c r="N84" s="90"/>
      <c r="P84" s="183"/>
      <c r="Q84" s="184"/>
    </row>
    <row r="85" spans="1:17" ht="16.5" customHeight="1" x14ac:dyDescent="0.2">
      <c r="A85" s="44">
        <v>18</v>
      </c>
      <c r="B85" s="157" t="s">
        <v>5753</v>
      </c>
      <c r="C85" s="158">
        <v>91893</v>
      </c>
      <c r="D85" s="159" t="s">
        <v>5754</v>
      </c>
      <c r="E85" s="157" t="s">
        <v>5755</v>
      </c>
      <c r="F85" s="214" t="s">
        <v>231</v>
      </c>
      <c r="G85" s="216">
        <f t="shared" si="3"/>
        <v>1</v>
      </c>
      <c r="H85" s="94" t="s">
        <v>6</v>
      </c>
      <c r="I85" s="160">
        <f t="shared" si="4"/>
        <v>2</v>
      </c>
      <c r="J85" s="160" t="e">
        <f>+IF(#REF!="Issued",1,IF(#REF!="Not Issued",2,"Nil"))</f>
        <v>#REF!</v>
      </c>
      <c r="K85" s="181" t="s">
        <v>5321</v>
      </c>
      <c r="L85" s="182"/>
      <c r="M85" s="45"/>
      <c r="N85" s="90"/>
      <c r="P85" s="183"/>
      <c r="Q85" s="184"/>
    </row>
    <row r="86" spans="1:17" ht="16.5" customHeight="1" x14ac:dyDescent="0.2">
      <c r="A86" s="44">
        <v>20</v>
      </c>
      <c r="B86" s="157" t="s">
        <v>5764</v>
      </c>
      <c r="C86" s="158"/>
      <c r="D86" s="159" t="s">
        <v>5736</v>
      </c>
      <c r="E86" s="157" t="s">
        <v>5737</v>
      </c>
      <c r="F86" s="214" t="s">
        <v>232</v>
      </c>
      <c r="G86" s="216">
        <f t="shared" si="3"/>
        <v>2</v>
      </c>
      <c r="H86" s="94" t="s">
        <v>6</v>
      </c>
      <c r="I86" s="160">
        <f t="shared" si="4"/>
        <v>2</v>
      </c>
      <c r="J86" s="160" t="e">
        <f>+IF(#REF!="Issued",1,IF(#REF!="Not Issued",2,"Nil"))</f>
        <v>#REF!</v>
      </c>
      <c r="K86" s="181" t="s">
        <v>5324</v>
      </c>
      <c r="L86" s="182"/>
      <c r="M86" s="45"/>
      <c r="N86" s="90"/>
      <c r="P86" s="183"/>
      <c r="Q86" s="184"/>
    </row>
    <row r="87" spans="1:17" ht="16.5" customHeight="1" x14ac:dyDescent="0.2">
      <c r="A87" s="44">
        <v>21</v>
      </c>
      <c r="B87" s="157" t="s">
        <v>5765</v>
      </c>
      <c r="C87" s="158">
        <v>91219</v>
      </c>
      <c r="D87" s="159" t="s">
        <v>5766</v>
      </c>
      <c r="E87" s="157" t="s">
        <v>165</v>
      </c>
      <c r="F87" s="214" t="s">
        <v>231</v>
      </c>
      <c r="G87" s="216">
        <f t="shared" si="3"/>
        <v>1</v>
      </c>
      <c r="H87" s="94" t="s">
        <v>6</v>
      </c>
      <c r="I87" s="160">
        <f t="shared" si="4"/>
        <v>2</v>
      </c>
      <c r="J87" s="160" t="e">
        <f>+IF(#REF!="Issued",1,IF(#REF!="Not Issued",2,"Nil"))</f>
        <v>#REF!</v>
      </c>
      <c r="K87" s="181" t="s">
        <v>5326</v>
      </c>
      <c r="L87" s="182"/>
      <c r="M87" s="45"/>
      <c r="N87" s="90"/>
      <c r="P87" s="183"/>
      <c r="Q87" s="184"/>
    </row>
    <row r="88" spans="1:17" ht="16.5" customHeight="1" x14ac:dyDescent="0.2">
      <c r="A88" s="44">
        <v>23</v>
      </c>
      <c r="B88" s="157" t="s">
        <v>5770</v>
      </c>
      <c r="C88" s="158"/>
      <c r="D88" s="159" t="s">
        <v>5771</v>
      </c>
      <c r="E88" s="157" t="s">
        <v>5772</v>
      </c>
      <c r="F88" s="214" t="s">
        <v>232</v>
      </c>
      <c r="G88" s="216">
        <f t="shared" si="3"/>
        <v>2</v>
      </c>
      <c r="H88" s="94" t="s">
        <v>6</v>
      </c>
      <c r="I88" s="160">
        <f t="shared" si="4"/>
        <v>2</v>
      </c>
      <c r="J88" s="160" t="e">
        <f>+IF(#REF!="Issued",1,IF(#REF!="Not Issued",2,"Nil"))</f>
        <v>#REF!</v>
      </c>
      <c r="K88" s="181" t="s">
        <v>5329</v>
      </c>
      <c r="L88" s="182"/>
      <c r="M88" s="45"/>
      <c r="N88" s="90"/>
      <c r="P88" s="183"/>
      <c r="Q88" s="184"/>
    </row>
    <row r="89" spans="1:17" ht="16.5" customHeight="1" x14ac:dyDescent="0.2">
      <c r="A89" s="44">
        <v>24</v>
      </c>
      <c r="B89" s="157" t="s">
        <v>5777</v>
      </c>
      <c r="C89" s="158">
        <v>91897</v>
      </c>
      <c r="D89" s="159" t="s">
        <v>5778</v>
      </c>
      <c r="E89" s="157" t="s">
        <v>5779</v>
      </c>
      <c r="F89" s="214" t="s">
        <v>231</v>
      </c>
      <c r="G89" s="216">
        <f t="shared" si="3"/>
        <v>1</v>
      </c>
      <c r="H89" s="94" t="s">
        <v>6</v>
      </c>
      <c r="I89" s="160">
        <f t="shared" si="4"/>
        <v>2</v>
      </c>
      <c r="J89" s="160" t="e">
        <f>+IF(#REF!="Issued",1,IF(#REF!="Not Issued",2,"Nil"))</f>
        <v>#REF!</v>
      </c>
      <c r="K89" s="181" t="s">
        <v>5333</v>
      </c>
      <c r="L89" s="182"/>
      <c r="M89" s="45"/>
      <c r="N89" s="90"/>
      <c r="P89" s="183"/>
      <c r="Q89" s="184"/>
    </row>
    <row r="90" spans="1:17" ht="16.5" customHeight="1" x14ac:dyDescent="0.2">
      <c r="A90" s="44">
        <v>25</v>
      </c>
      <c r="B90" s="157" t="s">
        <v>5797</v>
      </c>
      <c r="C90" s="158">
        <v>26318</v>
      </c>
      <c r="D90" s="159" t="s">
        <v>5798</v>
      </c>
      <c r="E90" s="157" t="s">
        <v>1107</v>
      </c>
      <c r="F90" s="214" t="s">
        <v>231</v>
      </c>
      <c r="G90" s="216">
        <f t="shared" si="3"/>
        <v>1</v>
      </c>
      <c r="H90" s="94" t="s">
        <v>6</v>
      </c>
      <c r="I90" s="160">
        <f t="shared" si="4"/>
        <v>2</v>
      </c>
      <c r="J90" s="160" t="e">
        <f>+IF(#REF!="Issued",1,IF(#REF!="Not Issued",2,"Nil"))</f>
        <v>#REF!</v>
      </c>
      <c r="K90" s="181" t="s">
        <v>5337</v>
      </c>
      <c r="L90" s="182"/>
      <c r="M90" s="45"/>
      <c r="N90" s="90"/>
      <c r="P90" s="183"/>
      <c r="Q90" s="184"/>
    </row>
    <row r="91" spans="1:17" ht="16.5" customHeight="1" x14ac:dyDescent="0.2">
      <c r="A91" s="44">
        <v>26</v>
      </c>
      <c r="B91" s="157" t="s">
        <v>5799</v>
      </c>
      <c r="C91" s="158">
        <v>91901</v>
      </c>
      <c r="D91" s="159" t="s">
        <v>5800</v>
      </c>
      <c r="E91" s="157" t="s">
        <v>4982</v>
      </c>
      <c r="F91" s="214" t="s">
        <v>231</v>
      </c>
      <c r="G91" s="216">
        <f t="shared" si="3"/>
        <v>1</v>
      </c>
      <c r="H91" s="94" t="s">
        <v>6</v>
      </c>
      <c r="I91" s="160">
        <f t="shared" si="4"/>
        <v>2</v>
      </c>
      <c r="J91" s="160" t="e">
        <f>+IF(#REF!="Issued",1,IF(#REF!="Not Issued",2,"Nil"))</f>
        <v>#REF!</v>
      </c>
      <c r="K91" s="181" t="s">
        <v>5339</v>
      </c>
      <c r="L91" s="182"/>
      <c r="M91" s="45"/>
      <c r="N91" s="90"/>
      <c r="P91" s="183"/>
      <c r="Q91" s="184"/>
    </row>
    <row r="92" spans="1:17" ht="16.5" customHeight="1" x14ac:dyDescent="0.2">
      <c r="A92" s="44">
        <v>27</v>
      </c>
      <c r="B92" s="157" t="s">
        <v>5805</v>
      </c>
      <c r="C92" s="158"/>
      <c r="D92" s="159" t="s">
        <v>5806</v>
      </c>
      <c r="E92" s="157" t="s">
        <v>5807</v>
      </c>
      <c r="F92" s="214" t="s">
        <v>231</v>
      </c>
      <c r="G92" s="216">
        <f t="shared" si="3"/>
        <v>1</v>
      </c>
      <c r="H92" s="94" t="s">
        <v>6</v>
      </c>
      <c r="I92" s="160">
        <f t="shared" si="4"/>
        <v>2</v>
      </c>
      <c r="J92" s="160" t="e">
        <f>+IF(#REF!="Issued",1,IF(#REF!="Not Issued",2,"Nil"))</f>
        <v>#REF!</v>
      </c>
      <c r="K92" s="181" t="s">
        <v>5343</v>
      </c>
      <c r="L92" s="182"/>
      <c r="M92" s="45"/>
      <c r="N92" s="90"/>
      <c r="P92" s="183"/>
      <c r="Q92" s="184"/>
    </row>
    <row r="93" spans="1:17" ht="16.5" customHeight="1" x14ac:dyDescent="0.2">
      <c r="A93" s="44">
        <v>28</v>
      </c>
      <c r="B93" s="157" t="s">
        <v>5808</v>
      </c>
      <c r="C93" s="158">
        <v>91902</v>
      </c>
      <c r="D93" s="159" t="s">
        <v>234</v>
      </c>
      <c r="E93" s="157" t="s">
        <v>48</v>
      </c>
      <c r="F93" s="214" t="s">
        <v>231</v>
      </c>
      <c r="G93" s="216">
        <f t="shared" si="3"/>
        <v>1</v>
      </c>
      <c r="H93" s="94" t="s">
        <v>6</v>
      </c>
      <c r="I93" s="160">
        <f t="shared" si="4"/>
        <v>2</v>
      </c>
      <c r="J93" s="160" t="e">
        <f>+IF(#REF!="Issued",1,IF(#REF!="Not Issued",2,"Nil"))</f>
        <v>#REF!</v>
      </c>
      <c r="K93" s="181" t="s">
        <v>5346</v>
      </c>
      <c r="L93" s="182"/>
      <c r="M93" s="45"/>
      <c r="N93" s="90"/>
      <c r="P93" s="183"/>
      <c r="Q93" s="184"/>
    </row>
    <row r="94" spans="1:17" ht="16.5" customHeight="1" x14ac:dyDescent="0.2">
      <c r="A94" s="44">
        <v>30</v>
      </c>
      <c r="B94" s="157" t="s">
        <v>5809</v>
      </c>
      <c r="C94" s="158">
        <v>91496</v>
      </c>
      <c r="D94" s="159" t="s">
        <v>5810</v>
      </c>
      <c r="E94" s="157" t="s">
        <v>5811</v>
      </c>
      <c r="F94" s="214" t="s">
        <v>231</v>
      </c>
      <c r="G94" s="216">
        <f t="shared" si="3"/>
        <v>1</v>
      </c>
      <c r="H94" s="94" t="s">
        <v>6</v>
      </c>
      <c r="I94" s="160">
        <f t="shared" si="4"/>
        <v>2</v>
      </c>
      <c r="J94" s="160" t="e">
        <f>+IF(#REF!="Issued",1,IF(#REF!="Not Issued",2,"Nil"))</f>
        <v>#REF!</v>
      </c>
      <c r="K94" s="181" t="s">
        <v>5349</v>
      </c>
      <c r="L94" s="182"/>
      <c r="M94" s="45"/>
      <c r="N94" s="90"/>
      <c r="P94" s="183"/>
      <c r="Q94" s="184"/>
    </row>
    <row r="95" spans="1:17" ht="16.5" customHeight="1" x14ac:dyDescent="0.2">
      <c r="A95" s="44">
        <v>31</v>
      </c>
      <c r="B95" s="157" t="s">
        <v>5812</v>
      </c>
      <c r="C95" s="158">
        <v>91497</v>
      </c>
      <c r="D95" s="159" t="s">
        <v>924</v>
      </c>
      <c r="E95" s="157" t="s">
        <v>315</v>
      </c>
      <c r="F95" s="214" t="s">
        <v>232</v>
      </c>
      <c r="G95" s="216">
        <f t="shared" si="3"/>
        <v>2</v>
      </c>
      <c r="H95" s="94" t="s">
        <v>6</v>
      </c>
      <c r="I95" s="160">
        <f t="shared" si="4"/>
        <v>2</v>
      </c>
      <c r="J95" s="160" t="e">
        <f>+IF(#REF!="Issued",1,IF(#REF!="Not Issued",2,"Nil"))</f>
        <v>#REF!</v>
      </c>
      <c r="K95" s="181" t="s">
        <v>5353</v>
      </c>
      <c r="L95" s="182"/>
      <c r="M95" s="45"/>
      <c r="N95" s="90"/>
      <c r="P95" s="183"/>
      <c r="Q95" s="184"/>
    </row>
    <row r="96" spans="1:17" ht="13.5" customHeight="1" x14ac:dyDescent="0.2">
      <c r="A96" s="44">
        <v>32</v>
      </c>
      <c r="B96" s="157" t="s">
        <v>5813</v>
      </c>
      <c r="C96" s="158">
        <v>91498</v>
      </c>
      <c r="D96" s="159" t="s">
        <v>5814</v>
      </c>
      <c r="E96" s="157" t="s">
        <v>5815</v>
      </c>
      <c r="F96" s="214" t="s">
        <v>231</v>
      </c>
      <c r="G96" s="216">
        <f t="shared" si="3"/>
        <v>1</v>
      </c>
      <c r="H96" s="94" t="s">
        <v>6</v>
      </c>
      <c r="I96" s="160">
        <f t="shared" si="4"/>
        <v>2</v>
      </c>
      <c r="J96" s="160" t="e">
        <f>+IF(#REF!="Issued",1,IF(#REF!="Not Issued",2,"Nil"))</f>
        <v>#REF!</v>
      </c>
      <c r="K96" s="181" t="s">
        <v>5355</v>
      </c>
      <c r="L96" s="182"/>
      <c r="M96" s="45"/>
      <c r="N96" s="90"/>
      <c r="P96" s="183"/>
      <c r="Q96" s="184"/>
    </row>
    <row r="97" spans="1:17" ht="16.5" customHeight="1" x14ac:dyDescent="0.2">
      <c r="A97" s="164"/>
      <c r="B97" s="132"/>
      <c r="C97" s="133"/>
      <c r="D97" s="134"/>
      <c r="E97" s="134"/>
      <c r="F97" s="185"/>
      <c r="G97" s="168"/>
      <c r="H97" s="136"/>
      <c r="I97" s="168"/>
      <c r="J97" s="168"/>
      <c r="K97" s="168"/>
      <c r="L97" s="169"/>
      <c r="M97" s="170"/>
      <c r="P97" s="183"/>
      <c r="Q97" s="184"/>
    </row>
    <row r="99" spans="1:17" ht="20.25" thickBot="1" x14ac:dyDescent="0.45">
      <c r="A99" s="219" t="s">
        <v>5816</v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</row>
    <row r="100" spans="1:17" ht="12.75" customHeight="1" x14ac:dyDescent="0.2">
      <c r="A100" s="258" t="s">
        <v>221</v>
      </c>
      <c r="B100" s="270" t="s">
        <v>222</v>
      </c>
      <c r="C100" s="262" t="s">
        <v>5034</v>
      </c>
      <c r="D100" s="262" t="s">
        <v>223</v>
      </c>
      <c r="E100" s="270" t="s">
        <v>224</v>
      </c>
      <c r="F100" s="190" t="s">
        <v>225</v>
      </c>
      <c r="G100" s="151"/>
      <c r="H100" s="266" t="s">
        <v>41</v>
      </c>
      <c r="I100" s="152"/>
      <c r="J100" s="147" t="s">
        <v>227</v>
      </c>
      <c r="K100" s="147"/>
      <c r="L100" s="147"/>
      <c r="M100" s="255" t="s">
        <v>228</v>
      </c>
    </row>
    <row r="101" spans="1:17" ht="13.5" thickBot="1" x14ac:dyDescent="0.25">
      <c r="A101" s="259"/>
      <c r="B101" s="271"/>
      <c r="C101" s="263"/>
      <c r="D101" s="263"/>
      <c r="E101" s="271"/>
      <c r="F101" s="153" t="s">
        <v>229</v>
      </c>
      <c r="G101" s="154"/>
      <c r="H101" s="267"/>
      <c r="I101" s="155"/>
      <c r="J101" s="148" t="s">
        <v>230</v>
      </c>
      <c r="K101" s="148"/>
      <c r="L101" s="148"/>
      <c r="M101" s="256"/>
    </row>
    <row r="102" spans="1:17" ht="16.5" customHeight="1" x14ac:dyDescent="0.2">
      <c r="A102" s="44">
        <v>1</v>
      </c>
      <c r="B102" s="157" t="s">
        <v>5817</v>
      </c>
      <c r="C102" s="158">
        <v>91499</v>
      </c>
      <c r="D102" s="159" t="s">
        <v>5818</v>
      </c>
      <c r="E102" s="157" t="s">
        <v>5819</v>
      </c>
      <c r="F102" s="214" t="s">
        <v>232</v>
      </c>
      <c r="G102" s="216">
        <f t="shared" ref="G102:G111" si="5">+IF(F102="M",1,IF(F102="f",2,IF(F102="Civ",3,"Error")))</f>
        <v>2</v>
      </c>
      <c r="H102" s="94" t="s">
        <v>220</v>
      </c>
      <c r="I102" s="160">
        <f>+IF(H102="Studying",5,IF(H102="Complete",1,IF(H102="Incomplete",2,IF(H102="Left",3,IF(H102="Dropped",4,"Error")))))</f>
        <v>1</v>
      </c>
      <c r="J102" s="160" t="e">
        <f>+IF(#REF!="Issued",1,IF(#REF!="Not Issued",2,"Nil"))</f>
        <v>#REF!</v>
      </c>
      <c r="K102" s="181" t="s">
        <v>5820</v>
      </c>
      <c r="L102" s="182"/>
      <c r="M102" s="45"/>
    </row>
    <row r="103" spans="1:17" ht="15.75" customHeight="1" x14ac:dyDescent="0.2">
      <c r="A103" s="44">
        <v>2</v>
      </c>
      <c r="B103" s="157" t="s">
        <v>5824</v>
      </c>
      <c r="C103" s="158">
        <v>91226</v>
      </c>
      <c r="D103" s="159" t="s">
        <v>5825</v>
      </c>
      <c r="E103" s="157" t="s">
        <v>3118</v>
      </c>
      <c r="F103" s="214" t="s">
        <v>232</v>
      </c>
      <c r="G103" s="216">
        <f t="shared" si="5"/>
        <v>2</v>
      </c>
      <c r="H103" s="94" t="s">
        <v>220</v>
      </c>
      <c r="I103" s="160">
        <f>+IF(H103="Studying",5,IF(H103="Complete",1,IF(H103="Incomplete",2,IF(H103="Left",3,IF(H103="Dropped",4,"Error")))))</f>
        <v>1</v>
      </c>
      <c r="J103" s="160" t="e">
        <f>+IF(#REF!="Issued",1,IF(#REF!="Not Issued",2,"Nil"))</f>
        <v>#REF!</v>
      </c>
      <c r="K103" s="181" t="s">
        <v>5383</v>
      </c>
      <c r="L103" s="182"/>
      <c r="M103" s="45"/>
    </row>
    <row r="104" spans="1:17" ht="16.5" customHeight="1" x14ac:dyDescent="0.2">
      <c r="A104" s="44">
        <v>3</v>
      </c>
      <c r="B104" s="157" t="s">
        <v>5826</v>
      </c>
      <c r="C104" s="158">
        <v>91903</v>
      </c>
      <c r="D104" s="159" t="s">
        <v>5827</v>
      </c>
      <c r="E104" s="157" t="s">
        <v>5109</v>
      </c>
      <c r="F104" s="214" t="s">
        <v>232</v>
      </c>
      <c r="G104" s="216">
        <f t="shared" si="5"/>
        <v>2</v>
      </c>
      <c r="H104" s="94" t="s">
        <v>220</v>
      </c>
      <c r="I104" s="160">
        <f t="shared" ref="I104:I111" si="6">+IF(H104="Studying",5,IF(H104="Complete",1,IF(H104="Incomplete",2,IF(H104="Left",3,IF(H104="Dropped",4,"Error")))))</f>
        <v>1</v>
      </c>
      <c r="J104" s="160" t="e">
        <f>+IF(#REF!="Issued",1,IF(#REF!="Not Issued",2,"Nil"))</f>
        <v>#REF!</v>
      </c>
      <c r="K104" s="181" t="s">
        <v>5387</v>
      </c>
      <c r="L104" s="182"/>
      <c r="M104" s="45"/>
    </row>
    <row r="105" spans="1:17" ht="16.5" customHeight="1" x14ac:dyDescent="0.2">
      <c r="A105" s="44">
        <v>4</v>
      </c>
      <c r="B105" s="157" t="s">
        <v>5828</v>
      </c>
      <c r="C105" s="158">
        <v>91904</v>
      </c>
      <c r="D105" s="159" t="s">
        <v>5829</v>
      </c>
      <c r="E105" s="157" t="s">
        <v>107</v>
      </c>
      <c r="F105" s="214" t="s">
        <v>232</v>
      </c>
      <c r="G105" s="216">
        <f t="shared" si="5"/>
        <v>2</v>
      </c>
      <c r="H105" s="94" t="s">
        <v>220</v>
      </c>
      <c r="I105" s="160">
        <f t="shared" si="6"/>
        <v>1</v>
      </c>
      <c r="J105" s="160" t="e">
        <f>+IF(#REF!="Issued",1,IF(#REF!="Not Issued",2,"Nil"))</f>
        <v>#REF!</v>
      </c>
      <c r="K105" s="181" t="s">
        <v>5391</v>
      </c>
      <c r="L105" s="182"/>
      <c r="M105" s="45"/>
    </row>
    <row r="106" spans="1:17" ht="16.5" customHeight="1" x14ac:dyDescent="0.2">
      <c r="A106" s="44">
        <v>5</v>
      </c>
      <c r="B106" s="157" t="s">
        <v>5830</v>
      </c>
      <c r="C106" s="158">
        <v>91500</v>
      </c>
      <c r="D106" s="159" t="s">
        <v>5831</v>
      </c>
      <c r="E106" s="157" t="s">
        <v>5832</v>
      </c>
      <c r="F106" s="214" t="s">
        <v>232</v>
      </c>
      <c r="G106" s="216">
        <f t="shared" si="5"/>
        <v>2</v>
      </c>
      <c r="H106" s="94" t="s">
        <v>220</v>
      </c>
      <c r="I106" s="160">
        <f t="shared" si="6"/>
        <v>1</v>
      </c>
      <c r="J106" s="160" t="e">
        <f>+IF(#REF!="Issued",1,IF(#REF!="Not Issued",2,"Nil"))</f>
        <v>#REF!</v>
      </c>
      <c r="K106" s="181" t="s">
        <v>5395</v>
      </c>
      <c r="L106" s="182"/>
      <c r="M106" s="45"/>
    </row>
    <row r="107" spans="1:17" ht="16.5" customHeight="1" x14ac:dyDescent="0.2">
      <c r="A107" s="44">
        <v>6</v>
      </c>
      <c r="B107" s="157" t="s">
        <v>5835</v>
      </c>
      <c r="C107" s="158">
        <v>91905</v>
      </c>
      <c r="D107" s="159" t="s">
        <v>5836</v>
      </c>
      <c r="E107" s="157" t="s">
        <v>3554</v>
      </c>
      <c r="F107" s="214" t="s">
        <v>232</v>
      </c>
      <c r="G107" s="216">
        <f t="shared" si="5"/>
        <v>2</v>
      </c>
      <c r="H107" s="94" t="s">
        <v>220</v>
      </c>
      <c r="I107" s="160">
        <f t="shared" si="6"/>
        <v>1</v>
      </c>
      <c r="J107" s="160" t="e">
        <f>+IF(#REF!="Issued",1,IF(#REF!="Not Issued",2,"Nil"))</f>
        <v>#REF!</v>
      </c>
      <c r="K107" s="181" t="s">
        <v>5398</v>
      </c>
      <c r="L107" s="182"/>
      <c r="M107" s="45"/>
    </row>
    <row r="108" spans="1:17" ht="16.5" customHeight="1" x14ac:dyDescent="0.2">
      <c r="A108" s="44">
        <v>7</v>
      </c>
      <c r="B108" s="157" t="s">
        <v>5837</v>
      </c>
      <c r="C108" s="158">
        <v>91228</v>
      </c>
      <c r="D108" s="159" t="s">
        <v>5838</v>
      </c>
      <c r="E108" s="157" t="s">
        <v>5839</v>
      </c>
      <c r="F108" s="214" t="s">
        <v>232</v>
      </c>
      <c r="G108" s="216">
        <f t="shared" si="5"/>
        <v>2</v>
      </c>
      <c r="H108" s="94" t="s">
        <v>220</v>
      </c>
      <c r="I108" s="160">
        <f t="shared" si="6"/>
        <v>1</v>
      </c>
      <c r="J108" s="160" t="e">
        <f>+IF(#REF!="Issued",1,IF(#REF!="Not Issued",2,"Nil"))</f>
        <v>#REF!</v>
      </c>
      <c r="K108" s="181" t="s">
        <v>5402</v>
      </c>
      <c r="L108" s="182"/>
      <c r="M108" s="45"/>
    </row>
    <row r="109" spans="1:17" ht="16.5" customHeight="1" x14ac:dyDescent="0.2">
      <c r="A109" s="44">
        <v>8</v>
      </c>
      <c r="B109" s="157" t="s">
        <v>5840</v>
      </c>
      <c r="C109" s="158">
        <v>91229</v>
      </c>
      <c r="D109" s="159" t="s">
        <v>4996</v>
      </c>
      <c r="E109" s="157" t="s">
        <v>5772</v>
      </c>
      <c r="F109" s="214" t="s">
        <v>232</v>
      </c>
      <c r="G109" s="216">
        <f t="shared" si="5"/>
        <v>2</v>
      </c>
      <c r="H109" s="94" t="s">
        <v>220</v>
      </c>
      <c r="I109" s="160">
        <f t="shared" si="6"/>
        <v>1</v>
      </c>
      <c r="J109" s="160" t="e">
        <f>+IF(#REF!="Issued",1,IF(#REF!="Not Issued",2,"Nil"))</f>
        <v>#REF!</v>
      </c>
      <c r="K109" s="181" t="s">
        <v>5406</v>
      </c>
      <c r="L109" s="182"/>
      <c r="M109" s="45"/>
    </row>
    <row r="110" spans="1:17" ht="16.5" customHeight="1" x14ac:dyDescent="0.2">
      <c r="A110" s="44">
        <v>9</v>
      </c>
      <c r="B110" s="157" t="s">
        <v>5821</v>
      </c>
      <c r="C110" s="158">
        <v>91225</v>
      </c>
      <c r="D110" s="159" t="s">
        <v>5822</v>
      </c>
      <c r="E110" s="157" t="s">
        <v>5823</v>
      </c>
      <c r="F110" s="214" t="s">
        <v>232</v>
      </c>
      <c r="G110" s="216">
        <f t="shared" si="5"/>
        <v>2</v>
      </c>
      <c r="H110" s="94" t="s">
        <v>6</v>
      </c>
      <c r="I110" s="160">
        <f t="shared" si="6"/>
        <v>2</v>
      </c>
      <c r="J110" s="160" t="e">
        <f>+IF(#REF!="Issued",1,IF(#REF!="Not Issued",2,"Nil"))</f>
        <v>#REF!</v>
      </c>
      <c r="K110" s="181" t="s">
        <v>5409</v>
      </c>
      <c r="L110" s="182"/>
      <c r="M110" s="45"/>
    </row>
    <row r="111" spans="1:17" ht="15" customHeight="1" x14ac:dyDescent="0.2">
      <c r="A111" s="44">
        <v>10</v>
      </c>
      <c r="B111" s="157" t="s">
        <v>5833</v>
      </c>
      <c r="C111" s="158">
        <v>91227</v>
      </c>
      <c r="D111" s="159" t="s">
        <v>5834</v>
      </c>
      <c r="E111" s="157" t="s">
        <v>172</v>
      </c>
      <c r="F111" s="214" t="s">
        <v>232</v>
      </c>
      <c r="G111" s="216">
        <f t="shared" si="5"/>
        <v>2</v>
      </c>
      <c r="H111" s="94" t="s">
        <v>6</v>
      </c>
      <c r="I111" s="160">
        <f t="shared" si="6"/>
        <v>2</v>
      </c>
      <c r="J111" s="160" t="e">
        <f>+IF(#REF!="Issued",1,IF(#REF!="Not Issued",2,"Nil"))</f>
        <v>#REF!</v>
      </c>
      <c r="K111" s="181" t="s">
        <v>5413</v>
      </c>
      <c r="L111" s="182"/>
      <c r="M111" s="45"/>
    </row>
    <row r="112" spans="1:17" x14ac:dyDescent="0.2">
      <c r="C112" s="112"/>
    </row>
    <row r="113" spans="1:17" x14ac:dyDescent="0.2">
      <c r="C113" s="112"/>
    </row>
    <row r="114" spans="1:17" x14ac:dyDescent="0.2">
      <c r="C114" s="112"/>
    </row>
    <row r="115" spans="1:17" x14ac:dyDescent="0.2">
      <c r="C115" s="112"/>
    </row>
    <row r="116" spans="1:17" x14ac:dyDescent="0.2">
      <c r="C116" s="112"/>
    </row>
    <row r="117" spans="1:17" s="173" customFormat="1" x14ac:dyDescent="0.2">
      <c r="A117" s="150"/>
      <c r="B117" s="172"/>
      <c r="C117" s="112"/>
      <c r="E117" s="174"/>
      <c r="F117" s="175"/>
      <c r="G117" s="150"/>
      <c r="H117" s="150"/>
      <c r="I117" s="150"/>
      <c r="J117" s="150"/>
      <c r="K117" s="150"/>
      <c r="L117" s="176"/>
      <c r="M117" s="150"/>
      <c r="N117" s="150"/>
      <c r="O117" s="150"/>
      <c r="P117" s="177"/>
      <c r="Q117" s="150"/>
    </row>
    <row r="118" spans="1:17" s="173" customFormat="1" x14ac:dyDescent="0.2">
      <c r="A118" s="150"/>
      <c r="B118" s="172"/>
      <c r="C118" s="112"/>
      <c r="E118" s="174"/>
      <c r="F118" s="175"/>
      <c r="G118" s="150"/>
      <c r="H118" s="150"/>
      <c r="I118" s="150"/>
      <c r="J118" s="150"/>
      <c r="K118" s="150"/>
      <c r="L118" s="176"/>
      <c r="M118" s="150"/>
      <c r="N118" s="150"/>
      <c r="O118" s="150"/>
      <c r="P118" s="177"/>
      <c r="Q118" s="150"/>
    </row>
    <row r="119" spans="1:17" s="173" customFormat="1" x14ac:dyDescent="0.2">
      <c r="A119" s="150"/>
      <c r="B119" s="172"/>
      <c r="C119" s="112"/>
      <c r="E119" s="174"/>
      <c r="F119" s="175"/>
      <c r="G119" s="150"/>
      <c r="H119" s="150"/>
      <c r="I119" s="150"/>
      <c r="J119" s="150"/>
      <c r="K119" s="150"/>
      <c r="L119" s="176"/>
      <c r="M119" s="150"/>
      <c r="N119" s="150"/>
      <c r="O119" s="150"/>
      <c r="P119" s="177"/>
      <c r="Q119" s="150"/>
    </row>
    <row r="120" spans="1:17" s="173" customFormat="1" x14ac:dyDescent="0.2">
      <c r="A120" s="150"/>
      <c r="B120" s="172"/>
      <c r="C120" s="112"/>
      <c r="E120" s="174"/>
      <c r="F120" s="175"/>
      <c r="G120" s="150"/>
      <c r="H120" s="150"/>
      <c r="I120" s="150"/>
      <c r="J120" s="150"/>
      <c r="K120" s="150"/>
      <c r="L120" s="176"/>
      <c r="M120" s="150"/>
      <c r="N120" s="150"/>
      <c r="O120" s="150"/>
      <c r="P120" s="177"/>
      <c r="Q120" s="150"/>
    </row>
    <row r="121" spans="1:17" s="173" customFormat="1" x14ac:dyDescent="0.2">
      <c r="A121" s="150"/>
      <c r="B121" s="172"/>
      <c r="C121" s="112"/>
      <c r="E121" s="174"/>
      <c r="F121" s="175"/>
      <c r="G121" s="150"/>
      <c r="H121" s="150"/>
      <c r="I121" s="150"/>
      <c r="J121" s="150"/>
      <c r="K121" s="150"/>
      <c r="L121" s="176"/>
      <c r="M121" s="150"/>
      <c r="N121" s="150"/>
      <c r="O121" s="150"/>
      <c r="P121" s="177"/>
      <c r="Q121" s="150"/>
    </row>
    <row r="122" spans="1:17" s="173" customFormat="1" x14ac:dyDescent="0.2">
      <c r="A122" s="150"/>
      <c r="B122" s="172"/>
      <c r="C122" s="112"/>
      <c r="E122" s="174"/>
      <c r="F122" s="175"/>
      <c r="G122" s="150"/>
      <c r="H122" s="150"/>
      <c r="I122" s="150"/>
      <c r="J122" s="150"/>
      <c r="K122" s="150"/>
      <c r="L122" s="176"/>
      <c r="M122" s="150"/>
      <c r="N122" s="150"/>
      <c r="O122" s="150"/>
      <c r="P122" s="177"/>
      <c r="Q122" s="150"/>
    </row>
    <row r="123" spans="1:17" s="173" customFormat="1" x14ac:dyDescent="0.2">
      <c r="A123" s="150"/>
      <c r="B123" s="172"/>
      <c r="C123" s="112"/>
      <c r="E123" s="174"/>
      <c r="F123" s="175"/>
      <c r="G123" s="150"/>
      <c r="H123" s="150"/>
      <c r="I123" s="150"/>
      <c r="J123" s="150"/>
      <c r="K123" s="150"/>
      <c r="L123" s="176"/>
      <c r="M123" s="150"/>
      <c r="N123" s="150"/>
      <c r="O123" s="150"/>
      <c r="P123" s="177"/>
      <c r="Q123" s="150"/>
    </row>
    <row r="124" spans="1:17" s="173" customFormat="1" x14ac:dyDescent="0.2">
      <c r="A124" s="150"/>
      <c r="B124" s="172"/>
      <c r="C124" s="112"/>
      <c r="E124" s="174"/>
      <c r="F124" s="175"/>
      <c r="G124" s="150"/>
      <c r="H124" s="150"/>
      <c r="I124" s="150"/>
      <c r="J124" s="150"/>
      <c r="K124" s="150"/>
      <c r="L124" s="176"/>
      <c r="M124" s="150"/>
      <c r="N124" s="150"/>
      <c r="O124" s="150"/>
      <c r="P124" s="177"/>
      <c r="Q124" s="150"/>
    </row>
    <row r="125" spans="1:17" s="173" customFormat="1" x14ac:dyDescent="0.2">
      <c r="A125" s="150"/>
      <c r="B125" s="172"/>
      <c r="C125" s="112"/>
      <c r="E125" s="174"/>
      <c r="F125" s="175"/>
      <c r="G125" s="150"/>
      <c r="H125" s="150"/>
      <c r="I125" s="150"/>
      <c r="J125" s="150"/>
      <c r="K125" s="150"/>
      <c r="L125" s="176"/>
      <c r="M125" s="150"/>
      <c r="N125" s="150"/>
      <c r="O125" s="150"/>
      <c r="P125" s="177"/>
      <c r="Q125" s="150"/>
    </row>
    <row r="126" spans="1:17" s="173" customFormat="1" x14ac:dyDescent="0.2">
      <c r="A126" s="150"/>
      <c r="B126" s="172"/>
      <c r="C126" s="112"/>
      <c r="E126" s="174"/>
      <c r="F126" s="175"/>
      <c r="G126" s="150"/>
      <c r="H126" s="150"/>
      <c r="I126" s="150"/>
      <c r="J126" s="150"/>
      <c r="K126" s="150"/>
      <c r="L126" s="176"/>
      <c r="M126" s="150"/>
      <c r="N126" s="150"/>
      <c r="O126" s="150"/>
      <c r="P126" s="177"/>
      <c r="Q126" s="150"/>
    </row>
    <row r="127" spans="1:17" s="173" customFormat="1" x14ac:dyDescent="0.2">
      <c r="A127" s="150"/>
      <c r="B127" s="172"/>
      <c r="C127" s="112"/>
      <c r="E127" s="174"/>
      <c r="F127" s="175"/>
      <c r="G127" s="150"/>
      <c r="H127" s="150"/>
      <c r="I127" s="150"/>
      <c r="J127" s="150"/>
      <c r="K127" s="150"/>
      <c r="L127" s="176"/>
      <c r="M127" s="150"/>
      <c r="N127" s="150"/>
      <c r="O127" s="150"/>
      <c r="P127" s="177"/>
      <c r="Q127" s="150"/>
    </row>
    <row r="128" spans="1:17" s="173" customFormat="1" x14ac:dyDescent="0.2">
      <c r="A128" s="150"/>
      <c r="B128" s="172"/>
      <c r="C128" s="112"/>
      <c r="E128" s="174"/>
      <c r="F128" s="175"/>
      <c r="G128" s="150"/>
      <c r="H128" s="150"/>
      <c r="I128" s="150"/>
      <c r="J128" s="150"/>
      <c r="K128" s="150"/>
      <c r="L128" s="176"/>
      <c r="M128" s="150"/>
      <c r="N128" s="150"/>
      <c r="O128" s="150"/>
      <c r="P128" s="177"/>
      <c r="Q128" s="150"/>
    </row>
    <row r="129" spans="1:17" s="173" customFormat="1" x14ac:dyDescent="0.2">
      <c r="A129" s="150"/>
      <c r="B129" s="172"/>
      <c r="C129" s="112"/>
      <c r="E129" s="174"/>
      <c r="F129" s="175"/>
      <c r="G129" s="150"/>
      <c r="H129" s="150"/>
      <c r="I129" s="150"/>
      <c r="J129" s="150"/>
      <c r="K129" s="150"/>
      <c r="L129" s="176"/>
      <c r="M129" s="150"/>
      <c r="N129" s="150"/>
      <c r="O129" s="150"/>
      <c r="P129" s="177"/>
      <c r="Q129" s="150"/>
    </row>
    <row r="130" spans="1:17" s="173" customFormat="1" x14ac:dyDescent="0.2">
      <c r="A130" s="150"/>
      <c r="B130" s="172"/>
      <c r="C130" s="112"/>
      <c r="E130" s="174"/>
      <c r="F130" s="175"/>
      <c r="G130" s="150"/>
      <c r="H130" s="150"/>
      <c r="I130" s="150"/>
      <c r="J130" s="150"/>
      <c r="K130" s="150"/>
      <c r="L130" s="176"/>
      <c r="M130" s="150"/>
      <c r="N130" s="150"/>
      <c r="O130" s="150"/>
      <c r="P130" s="177"/>
      <c r="Q130" s="150"/>
    </row>
    <row r="131" spans="1:17" s="173" customFormat="1" x14ac:dyDescent="0.2">
      <c r="A131" s="150"/>
      <c r="B131" s="172"/>
      <c r="C131" s="112"/>
      <c r="E131" s="174"/>
      <c r="F131" s="175"/>
      <c r="G131" s="150"/>
      <c r="H131" s="150"/>
      <c r="I131" s="150"/>
      <c r="J131" s="150"/>
      <c r="K131" s="150"/>
      <c r="L131" s="176"/>
      <c r="M131" s="150"/>
      <c r="N131" s="150"/>
      <c r="O131" s="150"/>
      <c r="P131" s="177"/>
      <c r="Q131" s="150"/>
    </row>
    <row r="132" spans="1:17" s="173" customFormat="1" x14ac:dyDescent="0.2">
      <c r="A132" s="150"/>
      <c r="B132" s="172"/>
      <c r="C132" s="112"/>
      <c r="E132" s="174"/>
      <c r="F132" s="175"/>
      <c r="G132" s="150"/>
      <c r="H132" s="150"/>
      <c r="I132" s="150"/>
      <c r="J132" s="150"/>
      <c r="K132" s="150"/>
      <c r="L132" s="176"/>
      <c r="M132" s="150"/>
      <c r="N132" s="150"/>
      <c r="O132" s="150"/>
      <c r="P132" s="177"/>
      <c r="Q132" s="150"/>
    </row>
    <row r="133" spans="1:17" s="173" customFormat="1" x14ac:dyDescent="0.2">
      <c r="A133" s="150"/>
      <c r="B133" s="172"/>
      <c r="C133" s="112"/>
      <c r="E133" s="174"/>
      <c r="F133" s="175"/>
      <c r="G133" s="150"/>
      <c r="H133" s="150"/>
      <c r="I133" s="150"/>
      <c r="J133" s="150"/>
      <c r="K133" s="150"/>
      <c r="L133" s="176"/>
      <c r="M133" s="150"/>
      <c r="N133" s="150"/>
      <c r="O133" s="150"/>
      <c r="P133" s="177"/>
      <c r="Q133" s="150"/>
    </row>
    <row r="134" spans="1:17" s="173" customFormat="1" x14ac:dyDescent="0.2">
      <c r="A134" s="150"/>
      <c r="B134" s="172"/>
      <c r="C134" s="112"/>
      <c r="E134" s="174"/>
      <c r="F134" s="175"/>
      <c r="G134" s="150"/>
      <c r="H134" s="150"/>
      <c r="I134" s="150"/>
      <c r="J134" s="150"/>
      <c r="K134" s="150"/>
      <c r="L134" s="176"/>
      <c r="M134" s="150"/>
      <c r="N134" s="150"/>
      <c r="O134" s="150"/>
      <c r="P134" s="177"/>
      <c r="Q134" s="150"/>
    </row>
    <row r="135" spans="1:17" s="173" customFormat="1" x14ac:dyDescent="0.2">
      <c r="A135" s="150"/>
      <c r="B135" s="172"/>
      <c r="C135" s="112"/>
      <c r="E135" s="174"/>
      <c r="F135" s="175"/>
      <c r="G135" s="150"/>
      <c r="H135" s="150"/>
      <c r="I135" s="150"/>
      <c r="J135" s="150"/>
      <c r="K135" s="150"/>
      <c r="L135" s="176"/>
      <c r="M135" s="150"/>
      <c r="N135" s="150"/>
      <c r="O135" s="150"/>
      <c r="P135" s="177"/>
      <c r="Q135" s="150"/>
    </row>
    <row r="136" spans="1:17" s="173" customFormat="1" x14ac:dyDescent="0.2">
      <c r="A136" s="150"/>
      <c r="B136" s="172"/>
      <c r="C136" s="112"/>
      <c r="E136" s="174"/>
      <c r="F136" s="175"/>
      <c r="G136" s="150"/>
      <c r="H136" s="150"/>
      <c r="I136" s="150"/>
      <c r="J136" s="150"/>
      <c r="K136" s="150"/>
      <c r="L136" s="176"/>
      <c r="M136" s="150"/>
      <c r="N136" s="150"/>
      <c r="O136" s="150"/>
      <c r="P136" s="177"/>
      <c r="Q136" s="150"/>
    </row>
    <row r="137" spans="1:17" s="173" customFormat="1" x14ac:dyDescent="0.2">
      <c r="A137" s="150"/>
      <c r="B137" s="172"/>
      <c r="C137" s="112"/>
      <c r="E137" s="174"/>
      <c r="F137" s="175"/>
      <c r="G137" s="150"/>
      <c r="H137" s="150"/>
      <c r="I137" s="150"/>
      <c r="J137" s="150"/>
      <c r="K137" s="150"/>
      <c r="L137" s="176"/>
      <c r="M137" s="150"/>
      <c r="N137" s="150"/>
      <c r="O137" s="150"/>
      <c r="P137" s="177"/>
      <c r="Q137" s="150"/>
    </row>
    <row r="138" spans="1:17" s="173" customFormat="1" x14ac:dyDescent="0.2">
      <c r="A138" s="150"/>
      <c r="B138" s="172"/>
      <c r="C138" s="112"/>
      <c r="E138" s="174"/>
      <c r="F138" s="175"/>
      <c r="G138" s="150"/>
      <c r="H138" s="150"/>
      <c r="I138" s="150"/>
      <c r="J138" s="150"/>
      <c r="K138" s="150"/>
      <c r="L138" s="176"/>
      <c r="M138" s="150"/>
      <c r="N138" s="150"/>
      <c r="O138" s="150"/>
      <c r="P138" s="177"/>
      <c r="Q138" s="150"/>
    </row>
    <row r="139" spans="1:17" s="173" customFormat="1" x14ac:dyDescent="0.2">
      <c r="A139" s="150"/>
      <c r="B139" s="172"/>
      <c r="C139" s="112"/>
      <c r="E139" s="174"/>
      <c r="F139" s="175"/>
      <c r="G139" s="150"/>
      <c r="H139" s="150"/>
      <c r="I139" s="150"/>
      <c r="J139" s="150"/>
      <c r="K139" s="150"/>
      <c r="L139" s="176"/>
      <c r="M139" s="150"/>
      <c r="N139" s="150"/>
      <c r="O139" s="150"/>
      <c r="P139" s="177"/>
      <c r="Q139" s="150"/>
    </row>
    <row r="140" spans="1:17" s="173" customFormat="1" x14ac:dyDescent="0.2">
      <c r="A140" s="150"/>
      <c r="B140" s="172"/>
      <c r="C140" s="112"/>
      <c r="E140" s="174"/>
      <c r="F140" s="175"/>
      <c r="G140" s="150"/>
      <c r="H140" s="150"/>
      <c r="I140" s="150"/>
      <c r="J140" s="150"/>
      <c r="K140" s="150"/>
      <c r="L140" s="176"/>
      <c r="M140" s="150"/>
      <c r="N140" s="150"/>
      <c r="O140" s="150"/>
      <c r="P140" s="177"/>
      <c r="Q140" s="150"/>
    </row>
    <row r="141" spans="1:17" s="173" customFormat="1" x14ac:dyDescent="0.2">
      <c r="A141" s="150"/>
      <c r="B141" s="172"/>
      <c r="C141" s="112"/>
      <c r="E141" s="174"/>
      <c r="F141" s="175"/>
      <c r="G141" s="150"/>
      <c r="H141" s="150"/>
      <c r="I141" s="150"/>
      <c r="J141" s="150"/>
      <c r="K141" s="150"/>
      <c r="L141" s="176"/>
      <c r="M141" s="150"/>
      <c r="N141" s="150"/>
      <c r="O141" s="150"/>
      <c r="P141" s="177"/>
      <c r="Q141" s="150"/>
    </row>
    <row r="142" spans="1:17" s="173" customFormat="1" x14ac:dyDescent="0.2">
      <c r="A142" s="150"/>
      <c r="B142" s="172"/>
      <c r="C142" s="112"/>
      <c r="E142" s="174"/>
      <c r="F142" s="175"/>
      <c r="G142" s="150"/>
      <c r="H142" s="150"/>
      <c r="I142" s="150"/>
      <c r="J142" s="150"/>
      <c r="K142" s="150"/>
      <c r="L142" s="176"/>
      <c r="M142" s="150"/>
      <c r="N142" s="150"/>
      <c r="O142" s="150"/>
      <c r="P142" s="177"/>
      <c r="Q142" s="150"/>
    </row>
    <row r="143" spans="1:17" s="173" customFormat="1" x14ac:dyDescent="0.2">
      <c r="A143" s="150"/>
      <c r="B143" s="172"/>
      <c r="C143" s="112"/>
      <c r="E143" s="174"/>
      <c r="F143" s="175"/>
      <c r="G143" s="150"/>
      <c r="H143" s="150"/>
      <c r="I143" s="150"/>
      <c r="J143" s="150"/>
      <c r="K143" s="150"/>
      <c r="L143" s="176"/>
      <c r="M143" s="150"/>
      <c r="N143" s="150"/>
      <c r="O143" s="150"/>
      <c r="P143" s="177"/>
      <c r="Q143" s="150"/>
    </row>
    <row r="144" spans="1:17" s="173" customFormat="1" x14ac:dyDescent="0.2">
      <c r="A144" s="150"/>
      <c r="B144" s="172"/>
      <c r="C144" s="112"/>
      <c r="E144" s="174"/>
      <c r="F144" s="175"/>
      <c r="G144" s="150"/>
      <c r="H144" s="150"/>
      <c r="I144" s="150"/>
      <c r="J144" s="150"/>
      <c r="K144" s="150"/>
      <c r="L144" s="176"/>
      <c r="M144" s="150"/>
      <c r="N144" s="150"/>
      <c r="O144" s="150"/>
      <c r="P144" s="177"/>
      <c r="Q144" s="150"/>
    </row>
    <row r="145" spans="1:17" s="173" customFormat="1" x14ac:dyDescent="0.2">
      <c r="A145" s="150"/>
      <c r="B145" s="172"/>
      <c r="C145" s="112"/>
      <c r="E145" s="174"/>
      <c r="F145" s="175"/>
      <c r="G145" s="150"/>
      <c r="H145" s="150"/>
      <c r="I145" s="150"/>
      <c r="J145" s="150"/>
      <c r="K145" s="150"/>
      <c r="L145" s="176"/>
      <c r="M145" s="150"/>
      <c r="N145" s="150"/>
      <c r="O145" s="150"/>
      <c r="P145" s="177"/>
      <c r="Q145" s="150"/>
    </row>
    <row r="146" spans="1:17" s="173" customFormat="1" x14ac:dyDescent="0.2">
      <c r="A146" s="150"/>
      <c r="B146" s="172"/>
      <c r="C146" s="112"/>
      <c r="E146" s="174"/>
      <c r="F146" s="175"/>
      <c r="G146" s="150"/>
      <c r="H146" s="150"/>
      <c r="I146" s="150"/>
      <c r="J146" s="150"/>
      <c r="K146" s="150"/>
      <c r="L146" s="176"/>
      <c r="M146" s="150"/>
      <c r="N146" s="150"/>
      <c r="O146" s="150"/>
      <c r="P146" s="177"/>
      <c r="Q146" s="150"/>
    </row>
    <row r="147" spans="1:17" s="173" customFormat="1" x14ac:dyDescent="0.2">
      <c r="A147" s="150"/>
      <c r="B147" s="172"/>
      <c r="C147" s="112"/>
      <c r="E147" s="174"/>
      <c r="F147" s="175"/>
      <c r="G147" s="150"/>
      <c r="H147" s="150"/>
      <c r="I147" s="150"/>
      <c r="J147" s="150"/>
      <c r="K147" s="150"/>
      <c r="L147" s="176"/>
      <c r="M147" s="150"/>
      <c r="N147" s="150"/>
      <c r="O147" s="150"/>
      <c r="P147" s="177"/>
      <c r="Q147" s="150"/>
    </row>
    <row r="148" spans="1:17" s="173" customFormat="1" x14ac:dyDescent="0.2">
      <c r="A148" s="150"/>
      <c r="B148" s="172"/>
      <c r="C148" s="112"/>
      <c r="E148" s="174"/>
      <c r="F148" s="175"/>
      <c r="G148" s="150"/>
      <c r="H148" s="150"/>
      <c r="I148" s="150"/>
      <c r="J148" s="150"/>
      <c r="K148" s="150"/>
      <c r="L148" s="176"/>
      <c r="M148" s="150"/>
      <c r="N148" s="150"/>
      <c r="O148" s="150"/>
      <c r="P148" s="177"/>
      <c r="Q148" s="150"/>
    </row>
    <row r="149" spans="1:17" s="173" customFormat="1" x14ac:dyDescent="0.2">
      <c r="A149" s="150"/>
      <c r="B149" s="172"/>
      <c r="C149" s="112"/>
      <c r="E149" s="174"/>
      <c r="F149" s="175"/>
      <c r="G149" s="150"/>
      <c r="H149" s="150"/>
      <c r="I149" s="150"/>
      <c r="J149" s="150"/>
      <c r="K149" s="150"/>
      <c r="L149" s="176"/>
      <c r="M149" s="150"/>
      <c r="N149" s="150"/>
      <c r="O149" s="150"/>
      <c r="P149" s="177"/>
      <c r="Q149" s="150"/>
    </row>
    <row r="150" spans="1:17" s="173" customFormat="1" x14ac:dyDescent="0.2">
      <c r="A150" s="150"/>
      <c r="B150" s="172"/>
      <c r="C150" s="112"/>
      <c r="E150" s="174"/>
      <c r="F150" s="175"/>
      <c r="G150" s="150"/>
      <c r="H150" s="150"/>
      <c r="I150" s="150"/>
      <c r="J150" s="150"/>
      <c r="K150" s="150"/>
      <c r="L150" s="176"/>
      <c r="M150" s="150"/>
      <c r="N150" s="150"/>
      <c r="O150" s="150"/>
      <c r="P150" s="177"/>
      <c r="Q150" s="150"/>
    </row>
    <row r="151" spans="1:17" s="173" customFormat="1" x14ac:dyDescent="0.2">
      <c r="A151" s="150"/>
      <c r="B151" s="172"/>
      <c r="C151" s="112"/>
      <c r="E151" s="174"/>
      <c r="F151" s="175"/>
      <c r="G151" s="150"/>
      <c r="H151" s="150"/>
      <c r="I151" s="150"/>
      <c r="J151" s="150"/>
      <c r="K151" s="150"/>
      <c r="L151" s="176"/>
      <c r="M151" s="150"/>
      <c r="N151" s="150"/>
      <c r="O151" s="150"/>
      <c r="P151" s="177"/>
      <c r="Q151" s="150"/>
    </row>
    <row r="152" spans="1:17" s="173" customFormat="1" x14ac:dyDescent="0.2">
      <c r="A152" s="150"/>
      <c r="B152" s="172"/>
      <c r="C152" s="112"/>
      <c r="E152" s="174"/>
      <c r="F152" s="175"/>
      <c r="G152" s="150"/>
      <c r="H152" s="150"/>
      <c r="I152" s="150"/>
      <c r="J152" s="150"/>
      <c r="K152" s="150"/>
      <c r="L152" s="176"/>
      <c r="M152" s="150"/>
      <c r="N152" s="150"/>
      <c r="O152" s="150"/>
      <c r="P152" s="177"/>
      <c r="Q152" s="150"/>
    </row>
    <row r="153" spans="1:17" s="173" customFormat="1" x14ac:dyDescent="0.2">
      <c r="A153" s="150"/>
      <c r="B153" s="172"/>
      <c r="C153" s="112"/>
      <c r="E153" s="174"/>
      <c r="F153" s="175"/>
      <c r="G153" s="150"/>
      <c r="H153" s="150"/>
      <c r="I153" s="150"/>
      <c r="J153" s="150"/>
      <c r="K153" s="150"/>
      <c r="L153" s="176"/>
      <c r="M153" s="150"/>
      <c r="N153" s="150"/>
      <c r="O153" s="150"/>
      <c r="P153" s="177"/>
      <c r="Q153" s="150"/>
    </row>
    <row r="154" spans="1:17" s="173" customFormat="1" x14ac:dyDescent="0.2">
      <c r="A154" s="150"/>
      <c r="B154" s="172"/>
      <c r="C154" s="112"/>
      <c r="E154" s="174"/>
      <c r="F154" s="175"/>
      <c r="G154" s="150"/>
      <c r="H154" s="150"/>
      <c r="I154" s="150"/>
      <c r="J154" s="150"/>
      <c r="K154" s="150"/>
      <c r="L154" s="176"/>
      <c r="M154" s="150"/>
      <c r="N154" s="150"/>
      <c r="O154" s="150"/>
      <c r="P154" s="177"/>
      <c r="Q154" s="150"/>
    </row>
    <row r="155" spans="1:17" s="173" customFormat="1" x14ac:dyDescent="0.2">
      <c r="A155" s="150"/>
      <c r="B155" s="172"/>
      <c r="C155" s="112"/>
      <c r="E155" s="174"/>
      <c r="F155" s="175"/>
      <c r="G155" s="150"/>
      <c r="H155" s="150"/>
      <c r="I155" s="150"/>
      <c r="J155" s="150"/>
      <c r="K155" s="150"/>
      <c r="L155" s="176"/>
      <c r="M155" s="150"/>
      <c r="N155" s="150"/>
      <c r="O155" s="150"/>
      <c r="P155" s="177"/>
      <c r="Q155" s="150"/>
    </row>
    <row r="156" spans="1:17" s="173" customFormat="1" x14ac:dyDescent="0.2">
      <c r="A156" s="150"/>
      <c r="B156" s="172"/>
      <c r="C156" s="112"/>
      <c r="E156" s="174"/>
      <c r="F156" s="175"/>
      <c r="G156" s="150"/>
      <c r="H156" s="150"/>
      <c r="I156" s="150"/>
      <c r="J156" s="150"/>
      <c r="K156" s="150"/>
      <c r="L156" s="176"/>
      <c r="M156" s="150"/>
      <c r="N156" s="150"/>
      <c r="O156" s="150"/>
      <c r="P156" s="177"/>
      <c r="Q156" s="150"/>
    </row>
    <row r="157" spans="1:17" s="173" customFormat="1" x14ac:dyDescent="0.2">
      <c r="A157" s="150"/>
      <c r="B157" s="172"/>
      <c r="C157" s="112"/>
      <c r="E157" s="174"/>
      <c r="F157" s="175"/>
      <c r="G157" s="150"/>
      <c r="H157" s="150"/>
      <c r="I157" s="150"/>
      <c r="J157" s="150"/>
      <c r="K157" s="150"/>
      <c r="L157" s="176"/>
      <c r="M157" s="150"/>
      <c r="N157" s="150"/>
      <c r="O157" s="150"/>
      <c r="P157" s="177"/>
      <c r="Q157" s="150"/>
    </row>
    <row r="158" spans="1:17" s="173" customFormat="1" x14ac:dyDescent="0.2">
      <c r="A158" s="150"/>
      <c r="B158" s="172"/>
      <c r="C158" s="112"/>
      <c r="E158" s="174"/>
      <c r="F158" s="175"/>
      <c r="G158" s="150"/>
      <c r="H158" s="150"/>
      <c r="I158" s="150"/>
      <c r="J158" s="150"/>
      <c r="K158" s="150"/>
      <c r="L158" s="176"/>
      <c r="M158" s="150"/>
      <c r="N158" s="150"/>
      <c r="O158" s="150"/>
      <c r="P158" s="177"/>
      <c r="Q158" s="150"/>
    </row>
    <row r="159" spans="1:17" s="173" customFormat="1" x14ac:dyDescent="0.2">
      <c r="A159" s="150"/>
      <c r="B159" s="172"/>
      <c r="C159" s="112"/>
      <c r="E159" s="174"/>
      <c r="F159" s="175"/>
      <c r="G159" s="150"/>
      <c r="H159" s="150"/>
      <c r="I159" s="150"/>
      <c r="J159" s="150"/>
      <c r="K159" s="150"/>
      <c r="L159" s="176"/>
      <c r="M159" s="150"/>
      <c r="N159" s="150"/>
      <c r="O159" s="150"/>
      <c r="P159" s="177"/>
      <c r="Q159" s="150"/>
    </row>
    <row r="160" spans="1:17" s="173" customFormat="1" x14ac:dyDescent="0.2">
      <c r="A160" s="150"/>
      <c r="B160" s="172"/>
      <c r="C160" s="112"/>
      <c r="E160" s="174"/>
      <c r="F160" s="175"/>
      <c r="G160" s="150"/>
      <c r="H160" s="150"/>
      <c r="I160" s="150"/>
      <c r="J160" s="150"/>
      <c r="K160" s="150"/>
      <c r="L160" s="176"/>
      <c r="M160" s="150"/>
      <c r="N160" s="150"/>
      <c r="O160" s="150"/>
      <c r="P160" s="177"/>
      <c r="Q160" s="150"/>
    </row>
    <row r="161" spans="1:17" s="173" customFormat="1" x14ac:dyDescent="0.2">
      <c r="A161" s="150"/>
      <c r="B161" s="172"/>
      <c r="C161" s="112"/>
      <c r="E161" s="174"/>
      <c r="F161" s="175"/>
      <c r="G161" s="150"/>
      <c r="H161" s="150"/>
      <c r="I161" s="150"/>
      <c r="J161" s="150"/>
      <c r="K161" s="150"/>
      <c r="L161" s="176"/>
      <c r="M161" s="150"/>
      <c r="N161" s="150"/>
      <c r="O161" s="150"/>
      <c r="P161" s="177"/>
      <c r="Q161" s="150"/>
    </row>
    <row r="162" spans="1:17" s="173" customFormat="1" x14ac:dyDescent="0.2">
      <c r="A162" s="150"/>
      <c r="B162" s="172"/>
      <c r="C162" s="112"/>
      <c r="E162" s="174"/>
      <c r="F162" s="175"/>
      <c r="G162" s="150"/>
      <c r="H162" s="150"/>
      <c r="I162" s="150"/>
      <c r="J162" s="150"/>
      <c r="K162" s="150"/>
      <c r="L162" s="176"/>
      <c r="M162" s="150"/>
      <c r="N162" s="150"/>
      <c r="O162" s="150"/>
      <c r="P162" s="177"/>
      <c r="Q162" s="150"/>
    </row>
    <row r="163" spans="1:17" s="173" customFormat="1" x14ac:dyDescent="0.2">
      <c r="A163" s="150"/>
      <c r="B163" s="172"/>
      <c r="C163" s="112"/>
      <c r="E163" s="174"/>
      <c r="F163" s="175"/>
      <c r="G163" s="150"/>
      <c r="H163" s="150"/>
      <c r="I163" s="150"/>
      <c r="J163" s="150"/>
      <c r="K163" s="150"/>
      <c r="L163" s="176"/>
      <c r="M163" s="150"/>
      <c r="N163" s="150"/>
      <c r="O163" s="150"/>
      <c r="P163" s="177"/>
      <c r="Q163" s="150"/>
    </row>
    <row r="164" spans="1:17" s="173" customFormat="1" x14ac:dyDescent="0.2">
      <c r="A164" s="150"/>
      <c r="B164" s="172"/>
      <c r="C164" s="112"/>
      <c r="E164" s="174"/>
      <c r="F164" s="175"/>
      <c r="G164" s="150"/>
      <c r="H164" s="150"/>
      <c r="I164" s="150"/>
      <c r="J164" s="150"/>
      <c r="K164" s="150"/>
      <c r="L164" s="176"/>
      <c r="M164" s="150"/>
      <c r="N164" s="150"/>
      <c r="O164" s="150"/>
      <c r="P164" s="177"/>
      <c r="Q164" s="150"/>
    </row>
    <row r="165" spans="1:17" s="173" customFormat="1" x14ac:dyDescent="0.2">
      <c r="A165" s="150"/>
      <c r="B165" s="172"/>
      <c r="C165" s="112"/>
      <c r="E165" s="174"/>
      <c r="F165" s="175"/>
      <c r="G165" s="150"/>
      <c r="H165" s="150"/>
      <c r="I165" s="150"/>
      <c r="J165" s="150"/>
      <c r="K165" s="150"/>
      <c r="L165" s="176"/>
      <c r="M165" s="150"/>
      <c r="N165" s="150"/>
      <c r="O165" s="150"/>
      <c r="P165" s="177"/>
      <c r="Q165" s="150"/>
    </row>
    <row r="166" spans="1:17" s="173" customFormat="1" x14ac:dyDescent="0.2">
      <c r="A166" s="150"/>
      <c r="B166" s="172"/>
      <c r="C166" s="112"/>
      <c r="E166" s="174"/>
      <c r="F166" s="175"/>
      <c r="G166" s="150"/>
      <c r="H166" s="150"/>
      <c r="I166" s="150"/>
      <c r="J166" s="150"/>
      <c r="K166" s="150"/>
      <c r="L166" s="176"/>
      <c r="M166" s="150"/>
      <c r="N166" s="150"/>
      <c r="O166" s="150"/>
      <c r="P166" s="177"/>
      <c r="Q166" s="150"/>
    </row>
    <row r="167" spans="1:17" s="173" customFormat="1" x14ac:dyDescent="0.2">
      <c r="A167" s="150"/>
      <c r="B167" s="172"/>
      <c r="C167" s="112"/>
      <c r="E167" s="174"/>
      <c r="F167" s="175"/>
      <c r="G167" s="150"/>
      <c r="H167" s="150"/>
      <c r="I167" s="150"/>
      <c r="J167" s="150"/>
      <c r="K167" s="150"/>
      <c r="L167" s="176"/>
      <c r="M167" s="150"/>
      <c r="N167" s="150"/>
      <c r="O167" s="150"/>
      <c r="P167" s="177"/>
      <c r="Q167" s="150"/>
    </row>
    <row r="168" spans="1:17" s="173" customFormat="1" x14ac:dyDescent="0.2">
      <c r="A168" s="150"/>
      <c r="B168" s="172"/>
      <c r="C168" s="112"/>
      <c r="E168" s="174"/>
      <c r="F168" s="175"/>
      <c r="G168" s="150"/>
      <c r="H168" s="150"/>
      <c r="I168" s="150"/>
      <c r="J168" s="150"/>
      <c r="K168" s="150"/>
      <c r="L168" s="176"/>
      <c r="M168" s="150"/>
      <c r="N168" s="150"/>
      <c r="O168" s="150"/>
      <c r="P168" s="177"/>
      <c r="Q168" s="150"/>
    </row>
    <row r="169" spans="1:17" s="173" customFormat="1" x14ac:dyDescent="0.2">
      <c r="A169" s="150"/>
      <c r="B169" s="172"/>
      <c r="C169" s="112"/>
      <c r="E169" s="174"/>
      <c r="F169" s="175"/>
      <c r="G169" s="150"/>
      <c r="H169" s="150"/>
      <c r="I169" s="150"/>
      <c r="J169" s="150"/>
      <c r="K169" s="150"/>
      <c r="L169" s="176"/>
      <c r="M169" s="150"/>
      <c r="N169" s="150"/>
      <c r="O169" s="150"/>
      <c r="P169" s="177"/>
      <c r="Q169" s="150"/>
    </row>
    <row r="170" spans="1:17" s="173" customFormat="1" x14ac:dyDescent="0.2">
      <c r="A170" s="150"/>
      <c r="B170" s="172"/>
      <c r="C170" s="112"/>
      <c r="E170" s="174"/>
      <c r="F170" s="175"/>
      <c r="G170" s="150"/>
      <c r="H170" s="150"/>
      <c r="I170" s="150"/>
      <c r="J170" s="150"/>
      <c r="K170" s="150"/>
      <c r="L170" s="176"/>
      <c r="M170" s="150"/>
      <c r="N170" s="150"/>
      <c r="O170" s="150"/>
      <c r="P170" s="177"/>
      <c r="Q170" s="150"/>
    </row>
    <row r="171" spans="1:17" s="173" customFormat="1" x14ac:dyDescent="0.2">
      <c r="A171" s="150"/>
      <c r="B171" s="172"/>
      <c r="C171" s="112"/>
      <c r="E171" s="174"/>
      <c r="F171" s="175"/>
      <c r="G171" s="150"/>
      <c r="H171" s="150"/>
      <c r="I171" s="150"/>
      <c r="J171" s="150"/>
      <c r="K171" s="150"/>
      <c r="L171" s="176"/>
      <c r="M171" s="150"/>
      <c r="N171" s="150"/>
      <c r="O171" s="150"/>
      <c r="P171" s="177"/>
      <c r="Q171" s="150"/>
    </row>
    <row r="172" spans="1:17" s="173" customFormat="1" x14ac:dyDescent="0.2">
      <c r="A172" s="150"/>
      <c r="B172" s="172"/>
      <c r="C172" s="112"/>
      <c r="E172" s="174"/>
      <c r="F172" s="175"/>
      <c r="G172" s="150"/>
      <c r="H172" s="150"/>
      <c r="I172" s="150"/>
      <c r="J172" s="150"/>
      <c r="K172" s="150"/>
      <c r="L172" s="176"/>
      <c r="M172" s="150"/>
      <c r="N172" s="150"/>
      <c r="O172" s="150"/>
      <c r="P172" s="177"/>
      <c r="Q172" s="150"/>
    </row>
    <row r="173" spans="1:17" s="173" customFormat="1" x14ac:dyDescent="0.2">
      <c r="A173" s="150"/>
      <c r="B173" s="172"/>
      <c r="C173" s="112"/>
      <c r="E173" s="174"/>
      <c r="F173" s="175"/>
      <c r="G173" s="150"/>
      <c r="H173" s="150"/>
      <c r="I173" s="150"/>
      <c r="J173" s="150"/>
      <c r="K173" s="150"/>
      <c r="L173" s="176"/>
      <c r="M173" s="150"/>
      <c r="N173" s="150"/>
      <c r="O173" s="150"/>
      <c r="P173" s="177"/>
      <c r="Q173" s="150"/>
    </row>
    <row r="174" spans="1:17" s="173" customFormat="1" x14ac:dyDescent="0.2">
      <c r="A174" s="150"/>
      <c r="B174" s="172"/>
      <c r="C174" s="112"/>
      <c r="E174" s="174"/>
      <c r="F174" s="175"/>
      <c r="G174" s="150"/>
      <c r="H174" s="150"/>
      <c r="I174" s="150"/>
      <c r="J174" s="150"/>
      <c r="K174" s="150"/>
      <c r="L174" s="176"/>
      <c r="M174" s="150"/>
      <c r="N174" s="150"/>
      <c r="O174" s="150"/>
      <c r="P174" s="177"/>
      <c r="Q174" s="150"/>
    </row>
    <row r="175" spans="1:17" s="173" customFormat="1" x14ac:dyDescent="0.2">
      <c r="A175" s="150"/>
      <c r="B175" s="172"/>
      <c r="C175" s="112"/>
      <c r="E175" s="174"/>
      <c r="F175" s="175"/>
      <c r="G175" s="150"/>
      <c r="H175" s="150"/>
      <c r="I175" s="150"/>
      <c r="J175" s="150"/>
      <c r="K175" s="150"/>
      <c r="L175" s="176"/>
      <c r="M175" s="150"/>
      <c r="N175" s="150"/>
      <c r="O175" s="150"/>
      <c r="P175" s="177"/>
      <c r="Q175" s="150"/>
    </row>
    <row r="176" spans="1:17" s="173" customFormat="1" x14ac:dyDescent="0.2">
      <c r="A176" s="150"/>
      <c r="B176" s="172"/>
      <c r="C176" s="112"/>
      <c r="E176" s="174"/>
      <c r="F176" s="175"/>
      <c r="G176" s="150"/>
      <c r="H176" s="150"/>
      <c r="I176" s="150"/>
      <c r="J176" s="150"/>
      <c r="K176" s="150"/>
      <c r="L176" s="176"/>
      <c r="M176" s="150"/>
      <c r="N176" s="150"/>
      <c r="O176" s="150"/>
      <c r="P176" s="177"/>
      <c r="Q176" s="150"/>
    </row>
    <row r="177" spans="1:17" s="173" customFormat="1" x14ac:dyDescent="0.2">
      <c r="A177" s="150"/>
      <c r="B177" s="172"/>
      <c r="C177" s="112"/>
      <c r="E177" s="174"/>
      <c r="F177" s="175"/>
      <c r="G177" s="150"/>
      <c r="H177" s="150"/>
      <c r="I177" s="150"/>
      <c r="J177" s="150"/>
      <c r="K177" s="150"/>
      <c r="L177" s="176"/>
      <c r="M177" s="150"/>
      <c r="N177" s="150"/>
      <c r="O177" s="150"/>
      <c r="P177" s="177"/>
      <c r="Q177" s="150"/>
    </row>
    <row r="178" spans="1:17" s="173" customFormat="1" x14ac:dyDescent="0.2">
      <c r="A178" s="150"/>
      <c r="B178" s="172"/>
      <c r="C178" s="112"/>
      <c r="E178" s="174"/>
      <c r="F178" s="175"/>
      <c r="G178" s="150"/>
      <c r="H178" s="150"/>
      <c r="I178" s="150"/>
      <c r="J178" s="150"/>
      <c r="K178" s="150"/>
      <c r="L178" s="176"/>
      <c r="M178" s="150"/>
      <c r="N178" s="150"/>
      <c r="O178" s="150"/>
      <c r="P178" s="177"/>
      <c r="Q178" s="150"/>
    </row>
    <row r="179" spans="1:17" s="173" customFormat="1" x14ac:dyDescent="0.2">
      <c r="A179" s="150"/>
      <c r="B179" s="172"/>
      <c r="C179" s="112"/>
      <c r="E179" s="174"/>
      <c r="F179" s="175"/>
      <c r="G179" s="150"/>
      <c r="H179" s="150"/>
      <c r="I179" s="150"/>
      <c r="J179" s="150"/>
      <c r="K179" s="150"/>
      <c r="L179" s="176"/>
      <c r="M179" s="150"/>
      <c r="N179" s="150"/>
      <c r="O179" s="150"/>
      <c r="P179" s="177"/>
      <c r="Q179" s="150"/>
    </row>
    <row r="180" spans="1:17" s="173" customFormat="1" x14ac:dyDescent="0.2">
      <c r="A180" s="150"/>
      <c r="B180" s="172"/>
      <c r="C180" s="112"/>
      <c r="E180" s="174"/>
      <c r="F180" s="175"/>
      <c r="G180" s="150"/>
      <c r="H180" s="150"/>
      <c r="I180" s="150"/>
      <c r="J180" s="150"/>
      <c r="K180" s="150"/>
      <c r="L180" s="176"/>
      <c r="M180" s="150"/>
      <c r="N180" s="150"/>
      <c r="O180" s="150"/>
      <c r="P180" s="177"/>
      <c r="Q180" s="150"/>
    </row>
    <row r="181" spans="1:17" s="173" customFormat="1" x14ac:dyDescent="0.2">
      <c r="A181" s="150"/>
      <c r="B181" s="172"/>
      <c r="C181" s="112"/>
      <c r="E181" s="174"/>
      <c r="F181" s="175"/>
      <c r="G181" s="150"/>
      <c r="H181" s="150"/>
      <c r="I181" s="150"/>
      <c r="J181" s="150"/>
      <c r="K181" s="150"/>
      <c r="L181" s="176"/>
      <c r="M181" s="150"/>
      <c r="N181" s="150"/>
      <c r="O181" s="150"/>
      <c r="P181" s="177"/>
      <c r="Q181" s="150"/>
    </row>
    <row r="182" spans="1:17" s="173" customFormat="1" x14ac:dyDescent="0.2">
      <c r="A182" s="150"/>
      <c r="B182" s="172"/>
      <c r="C182" s="112"/>
      <c r="E182" s="174"/>
      <c r="F182" s="175"/>
      <c r="G182" s="150"/>
      <c r="H182" s="150"/>
      <c r="I182" s="150"/>
      <c r="J182" s="150"/>
      <c r="K182" s="150"/>
      <c r="L182" s="176"/>
      <c r="M182" s="150"/>
      <c r="N182" s="150"/>
      <c r="O182" s="150"/>
      <c r="P182" s="177"/>
      <c r="Q182" s="150"/>
    </row>
    <row r="183" spans="1:17" s="173" customFormat="1" x14ac:dyDescent="0.2">
      <c r="A183" s="150"/>
      <c r="B183" s="172"/>
      <c r="C183" s="112"/>
      <c r="E183" s="174"/>
      <c r="F183" s="175"/>
      <c r="G183" s="150"/>
      <c r="H183" s="150"/>
      <c r="I183" s="150"/>
      <c r="J183" s="150"/>
      <c r="K183" s="150"/>
      <c r="L183" s="176"/>
      <c r="M183" s="150"/>
      <c r="N183" s="150"/>
      <c r="O183" s="150"/>
      <c r="P183" s="177"/>
      <c r="Q183" s="150"/>
    </row>
    <row r="184" spans="1:17" s="173" customFormat="1" x14ac:dyDescent="0.2">
      <c r="A184" s="150"/>
      <c r="B184" s="172"/>
      <c r="C184" s="112"/>
      <c r="E184" s="174"/>
      <c r="F184" s="175"/>
      <c r="G184" s="150"/>
      <c r="H184" s="150"/>
      <c r="I184" s="150"/>
      <c r="J184" s="150"/>
      <c r="K184" s="150"/>
      <c r="L184" s="176"/>
      <c r="M184" s="150"/>
      <c r="N184" s="150"/>
      <c r="O184" s="150"/>
      <c r="P184" s="177"/>
      <c r="Q184" s="150"/>
    </row>
    <row r="185" spans="1:17" s="173" customFormat="1" x14ac:dyDescent="0.2">
      <c r="A185" s="150"/>
      <c r="B185" s="172"/>
      <c r="C185" s="112"/>
      <c r="E185" s="174"/>
      <c r="F185" s="175"/>
      <c r="G185" s="150"/>
      <c r="H185" s="150"/>
      <c r="I185" s="150"/>
      <c r="J185" s="150"/>
      <c r="K185" s="150"/>
      <c r="L185" s="176"/>
      <c r="M185" s="150"/>
      <c r="N185" s="150"/>
      <c r="O185" s="150"/>
      <c r="P185" s="177"/>
      <c r="Q185" s="150"/>
    </row>
    <row r="186" spans="1:17" s="173" customFormat="1" x14ac:dyDescent="0.2">
      <c r="A186" s="150"/>
      <c r="B186" s="172"/>
      <c r="C186" s="112"/>
      <c r="E186" s="174"/>
      <c r="F186" s="175"/>
      <c r="G186" s="150"/>
      <c r="H186" s="150"/>
      <c r="I186" s="150"/>
      <c r="J186" s="150"/>
      <c r="K186" s="150"/>
      <c r="L186" s="176"/>
      <c r="M186" s="150"/>
      <c r="N186" s="150"/>
      <c r="O186" s="150"/>
      <c r="P186" s="177"/>
      <c r="Q186" s="150"/>
    </row>
    <row r="187" spans="1:17" s="173" customFormat="1" x14ac:dyDescent="0.2">
      <c r="A187" s="150"/>
      <c r="B187" s="172"/>
      <c r="C187" s="112"/>
      <c r="E187" s="174"/>
      <c r="F187" s="175"/>
      <c r="G187" s="150"/>
      <c r="H187" s="150"/>
      <c r="I187" s="150"/>
      <c r="J187" s="150"/>
      <c r="K187" s="150"/>
      <c r="L187" s="176"/>
      <c r="M187" s="150"/>
      <c r="N187" s="150"/>
      <c r="O187" s="150"/>
      <c r="P187" s="177"/>
      <c r="Q187" s="150"/>
    </row>
    <row r="188" spans="1:17" s="173" customFormat="1" x14ac:dyDescent="0.2">
      <c r="A188" s="150"/>
      <c r="B188" s="172"/>
      <c r="C188" s="112"/>
      <c r="E188" s="174"/>
      <c r="F188" s="175"/>
      <c r="G188" s="150"/>
      <c r="H188" s="150"/>
      <c r="I188" s="150"/>
      <c r="J188" s="150"/>
      <c r="K188" s="150"/>
      <c r="L188" s="176"/>
      <c r="M188" s="150"/>
      <c r="N188" s="150"/>
      <c r="O188" s="150"/>
      <c r="P188" s="177"/>
      <c r="Q188" s="150"/>
    </row>
    <row r="189" spans="1:17" s="173" customFormat="1" x14ac:dyDescent="0.2">
      <c r="A189" s="150"/>
      <c r="B189" s="172"/>
      <c r="C189" s="112"/>
      <c r="E189" s="174"/>
      <c r="F189" s="175"/>
      <c r="G189" s="150"/>
      <c r="H189" s="150"/>
      <c r="I189" s="150"/>
      <c r="J189" s="150"/>
      <c r="K189" s="150"/>
      <c r="L189" s="176"/>
      <c r="M189" s="150"/>
      <c r="N189" s="150"/>
      <c r="O189" s="150"/>
      <c r="P189" s="177"/>
      <c r="Q189" s="150"/>
    </row>
    <row r="190" spans="1:17" s="173" customFormat="1" x14ac:dyDescent="0.2">
      <c r="A190" s="150"/>
      <c r="B190" s="172"/>
      <c r="C190" s="112"/>
      <c r="E190" s="174"/>
      <c r="F190" s="175"/>
      <c r="G190" s="150"/>
      <c r="H190" s="150"/>
      <c r="I190" s="150"/>
      <c r="J190" s="150"/>
      <c r="K190" s="150"/>
      <c r="L190" s="176"/>
      <c r="M190" s="150"/>
      <c r="N190" s="150"/>
      <c r="O190" s="150"/>
      <c r="P190" s="177"/>
      <c r="Q190" s="150"/>
    </row>
    <row r="191" spans="1:17" s="173" customFormat="1" x14ac:dyDescent="0.2">
      <c r="A191" s="150"/>
      <c r="B191" s="172"/>
      <c r="C191" s="112"/>
      <c r="E191" s="174"/>
      <c r="F191" s="175"/>
      <c r="G191" s="150"/>
      <c r="H191" s="150"/>
      <c r="I191" s="150"/>
      <c r="J191" s="150"/>
      <c r="K191" s="150"/>
      <c r="L191" s="176"/>
      <c r="M191" s="150"/>
      <c r="N191" s="150"/>
      <c r="O191" s="150"/>
      <c r="P191" s="177"/>
      <c r="Q191" s="150"/>
    </row>
    <row r="192" spans="1:17" s="173" customFormat="1" x14ac:dyDescent="0.2">
      <c r="A192" s="150"/>
      <c r="B192" s="172"/>
      <c r="C192" s="112"/>
      <c r="E192" s="174"/>
      <c r="F192" s="175"/>
      <c r="G192" s="150"/>
      <c r="H192" s="150"/>
      <c r="I192" s="150"/>
      <c r="J192" s="150"/>
      <c r="K192" s="150"/>
      <c r="L192" s="176"/>
      <c r="M192" s="150"/>
      <c r="N192" s="150"/>
      <c r="O192" s="150"/>
      <c r="P192" s="177"/>
      <c r="Q192" s="150"/>
    </row>
    <row r="193" spans="1:17" s="173" customFormat="1" x14ac:dyDescent="0.2">
      <c r="A193" s="150"/>
      <c r="B193" s="172"/>
      <c r="C193" s="112"/>
      <c r="E193" s="174"/>
      <c r="F193" s="175"/>
      <c r="G193" s="150"/>
      <c r="H193" s="150"/>
      <c r="I193" s="150"/>
      <c r="J193" s="150"/>
      <c r="K193" s="150"/>
      <c r="L193" s="176"/>
      <c r="M193" s="150"/>
      <c r="N193" s="150"/>
      <c r="O193" s="150"/>
      <c r="P193" s="177"/>
      <c r="Q193" s="150"/>
    </row>
    <row r="194" spans="1:17" s="173" customFormat="1" x14ac:dyDescent="0.2">
      <c r="A194" s="150"/>
      <c r="B194" s="172"/>
      <c r="C194" s="112"/>
      <c r="E194" s="174"/>
      <c r="F194" s="175"/>
      <c r="G194" s="150"/>
      <c r="H194" s="150"/>
      <c r="I194" s="150"/>
      <c r="J194" s="150"/>
      <c r="K194" s="150"/>
      <c r="L194" s="176"/>
      <c r="M194" s="150"/>
      <c r="N194" s="150"/>
      <c r="O194" s="150"/>
      <c r="P194" s="177"/>
      <c r="Q194" s="150"/>
    </row>
    <row r="195" spans="1:17" s="173" customFormat="1" x14ac:dyDescent="0.2">
      <c r="A195" s="150"/>
      <c r="B195" s="172"/>
      <c r="C195" s="112"/>
      <c r="E195" s="174"/>
      <c r="F195" s="175"/>
      <c r="G195" s="150"/>
      <c r="H195" s="150"/>
      <c r="I195" s="150"/>
      <c r="J195" s="150"/>
      <c r="K195" s="150"/>
      <c r="L195" s="176"/>
      <c r="M195" s="150"/>
      <c r="N195" s="150"/>
      <c r="O195" s="150"/>
      <c r="P195" s="177"/>
      <c r="Q195" s="150"/>
    </row>
    <row r="196" spans="1:17" s="173" customFormat="1" x14ac:dyDescent="0.2">
      <c r="A196" s="150"/>
      <c r="B196" s="172"/>
      <c r="C196" s="112"/>
      <c r="E196" s="174"/>
      <c r="F196" s="175"/>
      <c r="G196" s="150"/>
      <c r="H196" s="150"/>
      <c r="I196" s="150"/>
      <c r="J196" s="150"/>
      <c r="K196" s="150"/>
      <c r="L196" s="176"/>
      <c r="M196" s="150"/>
      <c r="N196" s="150"/>
      <c r="O196" s="150"/>
      <c r="P196" s="177"/>
      <c r="Q196" s="150"/>
    </row>
    <row r="197" spans="1:17" s="173" customFormat="1" x14ac:dyDescent="0.2">
      <c r="A197" s="150"/>
      <c r="B197" s="172"/>
      <c r="C197" s="112"/>
      <c r="E197" s="174"/>
      <c r="F197" s="175"/>
      <c r="G197" s="150"/>
      <c r="H197" s="150"/>
      <c r="I197" s="150"/>
      <c r="J197" s="150"/>
      <c r="K197" s="150"/>
      <c r="L197" s="176"/>
      <c r="M197" s="150"/>
      <c r="N197" s="150"/>
      <c r="O197" s="150"/>
      <c r="P197" s="177"/>
      <c r="Q197" s="150"/>
    </row>
    <row r="198" spans="1:17" s="173" customFormat="1" x14ac:dyDescent="0.2">
      <c r="A198" s="150"/>
      <c r="B198" s="172"/>
      <c r="C198" s="112"/>
      <c r="E198" s="174"/>
      <c r="F198" s="175"/>
      <c r="G198" s="150"/>
      <c r="H198" s="150"/>
      <c r="I198" s="150"/>
      <c r="J198" s="150"/>
      <c r="K198" s="150"/>
      <c r="L198" s="176"/>
      <c r="M198" s="150"/>
      <c r="N198" s="150"/>
      <c r="O198" s="150"/>
      <c r="P198" s="177"/>
      <c r="Q198" s="150"/>
    </row>
    <row r="199" spans="1:17" s="173" customFormat="1" x14ac:dyDescent="0.2">
      <c r="A199" s="150"/>
      <c r="B199" s="172"/>
      <c r="C199" s="112"/>
      <c r="E199" s="174"/>
      <c r="F199" s="175"/>
      <c r="G199" s="150"/>
      <c r="H199" s="150"/>
      <c r="I199" s="150"/>
      <c r="J199" s="150"/>
      <c r="K199" s="150"/>
      <c r="L199" s="176"/>
      <c r="M199" s="150"/>
      <c r="N199" s="150"/>
      <c r="O199" s="150"/>
      <c r="P199" s="177"/>
      <c r="Q199" s="150"/>
    </row>
    <row r="200" spans="1:17" s="173" customFormat="1" x14ac:dyDescent="0.2">
      <c r="A200" s="150"/>
      <c r="B200" s="172"/>
      <c r="C200" s="112"/>
      <c r="E200" s="174"/>
      <c r="F200" s="175"/>
      <c r="G200" s="150"/>
      <c r="H200" s="150"/>
      <c r="I200" s="150"/>
      <c r="J200" s="150"/>
      <c r="K200" s="150"/>
      <c r="L200" s="176"/>
      <c r="M200" s="150"/>
      <c r="N200" s="150"/>
      <c r="O200" s="150"/>
      <c r="P200" s="177"/>
      <c r="Q200" s="150"/>
    </row>
    <row r="201" spans="1:17" s="173" customFormat="1" x14ac:dyDescent="0.2">
      <c r="A201" s="150"/>
      <c r="B201" s="172"/>
      <c r="C201" s="112"/>
      <c r="E201" s="174"/>
      <c r="F201" s="175"/>
      <c r="G201" s="150"/>
      <c r="H201" s="150"/>
      <c r="I201" s="150"/>
      <c r="J201" s="150"/>
      <c r="K201" s="150"/>
      <c r="L201" s="176"/>
      <c r="M201" s="150"/>
      <c r="N201" s="150"/>
      <c r="O201" s="150"/>
      <c r="P201" s="177"/>
      <c r="Q201" s="150"/>
    </row>
    <row r="202" spans="1:17" s="173" customFormat="1" x14ac:dyDescent="0.2">
      <c r="A202" s="150"/>
      <c r="B202" s="172"/>
      <c r="C202" s="112"/>
      <c r="E202" s="174"/>
      <c r="F202" s="175"/>
      <c r="G202" s="150"/>
      <c r="H202" s="150"/>
      <c r="I202" s="150"/>
      <c r="J202" s="150"/>
      <c r="K202" s="150"/>
      <c r="L202" s="176"/>
      <c r="M202" s="150"/>
      <c r="N202" s="150"/>
      <c r="O202" s="150"/>
      <c r="P202" s="177"/>
      <c r="Q202" s="150"/>
    </row>
    <row r="203" spans="1:17" s="173" customFormat="1" x14ac:dyDescent="0.2">
      <c r="A203" s="150"/>
      <c r="B203" s="172"/>
      <c r="C203" s="112"/>
      <c r="E203" s="174"/>
      <c r="F203" s="175"/>
      <c r="G203" s="150"/>
      <c r="H203" s="150"/>
      <c r="I203" s="150"/>
      <c r="J203" s="150"/>
      <c r="K203" s="150"/>
      <c r="L203" s="176"/>
      <c r="M203" s="150"/>
      <c r="N203" s="150"/>
      <c r="O203" s="150"/>
      <c r="P203" s="177"/>
      <c r="Q203" s="150"/>
    </row>
    <row r="204" spans="1:17" s="173" customFormat="1" x14ac:dyDescent="0.2">
      <c r="A204" s="150"/>
      <c r="B204" s="172"/>
      <c r="C204" s="112"/>
      <c r="E204" s="174"/>
      <c r="F204" s="175"/>
      <c r="G204" s="150"/>
      <c r="H204" s="150"/>
      <c r="I204" s="150"/>
      <c r="J204" s="150"/>
      <c r="K204" s="150"/>
      <c r="L204" s="176"/>
      <c r="M204" s="150"/>
      <c r="N204" s="150"/>
      <c r="O204" s="150"/>
      <c r="P204" s="177"/>
      <c r="Q204" s="150"/>
    </row>
    <row r="205" spans="1:17" s="173" customFormat="1" x14ac:dyDescent="0.2">
      <c r="A205" s="150"/>
      <c r="B205" s="172"/>
      <c r="C205" s="112"/>
      <c r="E205" s="174"/>
      <c r="F205" s="175"/>
      <c r="G205" s="150"/>
      <c r="H205" s="150"/>
      <c r="I205" s="150"/>
      <c r="J205" s="150"/>
      <c r="K205" s="150"/>
      <c r="L205" s="176"/>
      <c r="M205" s="150"/>
      <c r="N205" s="150"/>
      <c r="O205" s="150"/>
      <c r="P205" s="177"/>
      <c r="Q205" s="150"/>
    </row>
    <row r="206" spans="1:17" s="173" customFormat="1" x14ac:dyDescent="0.2">
      <c r="A206" s="150"/>
      <c r="B206" s="172"/>
      <c r="C206" s="112"/>
      <c r="E206" s="174"/>
      <c r="F206" s="175"/>
      <c r="G206" s="150"/>
      <c r="H206" s="150"/>
      <c r="I206" s="150"/>
      <c r="J206" s="150"/>
      <c r="K206" s="150"/>
      <c r="L206" s="176"/>
      <c r="M206" s="150"/>
      <c r="N206" s="150"/>
      <c r="O206" s="150"/>
      <c r="P206" s="177"/>
      <c r="Q206" s="150"/>
    </row>
    <row r="207" spans="1:17" s="173" customFormat="1" x14ac:dyDescent="0.2">
      <c r="A207" s="150"/>
      <c r="B207" s="172"/>
      <c r="C207" s="112"/>
      <c r="E207" s="174"/>
      <c r="F207" s="175"/>
      <c r="G207" s="150"/>
      <c r="H207" s="150"/>
      <c r="I207" s="150"/>
      <c r="J207" s="150"/>
      <c r="K207" s="150"/>
      <c r="L207" s="176"/>
      <c r="M207" s="150"/>
      <c r="N207" s="150"/>
      <c r="O207" s="150"/>
      <c r="P207" s="177"/>
      <c r="Q207" s="150"/>
    </row>
    <row r="208" spans="1:17" s="173" customFormat="1" x14ac:dyDescent="0.2">
      <c r="A208" s="150"/>
      <c r="B208" s="172"/>
      <c r="C208" s="112"/>
      <c r="E208" s="174"/>
      <c r="F208" s="175"/>
      <c r="G208" s="150"/>
      <c r="H208" s="150"/>
      <c r="I208" s="150"/>
      <c r="J208" s="150"/>
      <c r="K208" s="150"/>
      <c r="L208" s="176"/>
      <c r="M208" s="150"/>
      <c r="N208" s="150"/>
      <c r="O208" s="150"/>
      <c r="P208" s="177"/>
      <c r="Q208" s="150"/>
    </row>
    <row r="209" spans="1:17" s="173" customFormat="1" x14ac:dyDescent="0.2">
      <c r="A209" s="150"/>
      <c r="B209" s="172"/>
      <c r="C209" s="112"/>
      <c r="E209" s="174"/>
      <c r="F209" s="175"/>
      <c r="G209" s="150"/>
      <c r="H209" s="150"/>
      <c r="I209" s="150"/>
      <c r="J209" s="150"/>
      <c r="K209" s="150"/>
      <c r="L209" s="176"/>
      <c r="M209" s="150"/>
      <c r="N209" s="150"/>
      <c r="O209" s="150"/>
      <c r="P209" s="177"/>
      <c r="Q209" s="150"/>
    </row>
    <row r="210" spans="1:17" s="173" customFormat="1" x14ac:dyDescent="0.2">
      <c r="A210" s="150"/>
      <c r="B210" s="172"/>
      <c r="C210" s="112"/>
      <c r="E210" s="174"/>
      <c r="F210" s="175"/>
      <c r="G210" s="150"/>
      <c r="H210" s="150"/>
      <c r="I210" s="150"/>
      <c r="J210" s="150"/>
      <c r="K210" s="150"/>
      <c r="L210" s="176"/>
      <c r="M210" s="150"/>
      <c r="N210" s="150"/>
      <c r="O210" s="150"/>
      <c r="P210" s="177"/>
      <c r="Q210" s="150"/>
    </row>
    <row r="211" spans="1:17" s="173" customFormat="1" x14ac:dyDescent="0.2">
      <c r="A211" s="150"/>
      <c r="B211" s="172"/>
      <c r="C211" s="112"/>
      <c r="E211" s="174"/>
      <c r="F211" s="175"/>
      <c r="G211" s="150"/>
      <c r="H211" s="150"/>
      <c r="I211" s="150"/>
      <c r="J211" s="150"/>
      <c r="K211" s="150"/>
      <c r="L211" s="176"/>
      <c r="M211" s="150"/>
      <c r="N211" s="150"/>
      <c r="O211" s="150"/>
      <c r="P211" s="177"/>
      <c r="Q211" s="150"/>
    </row>
    <row r="212" spans="1:17" s="173" customFormat="1" x14ac:dyDescent="0.2">
      <c r="A212" s="150"/>
      <c r="B212" s="172"/>
      <c r="C212" s="112"/>
      <c r="E212" s="174"/>
      <c r="F212" s="175"/>
      <c r="G212" s="150"/>
      <c r="H212" s="150"/>
      <c r="I212" s="150"/>
      <c r="J212" s="150"/>
      <c r="K212" s="150"/>
      <c r="L212" s="176"/>
      <c r="M212" s="150"/>
      <c r="N212" s="150"/>
      <c r="O212" s="150"/>
      <c r="P212" s="177"/>
      <c r="Q212" s="150"/>
    </row>
    <row r="213" spans="1:17" s="173" customFormat="1" x14ac:dyDescent="0.2">
      <c r="A213" s="150"/>
      <c r="B213" s="172"/>
      <c r="C213" s="112"/>
      <c r="E213" s="174"/>
      <c r="F213" s="175"/>
      <c r="G213" s="150"/>
      <c r="H213" s="150"/>
      <c r="I213" s="150"/>
      <c r="J213" s="150"/>
      <c r="K213" s="150"/>
      <c r="L213" s="176"/>
      <c r="M213" s="150"/>
      <c r="N213" s="150"/>
      <c r="O213" s="150"/>
      <c r="P213" s="177"/>
      <c r="Q213" s="150"/>
    </row>
    <row r="214" spans="1:17" s="173" customFormat="1" x14ac:dyDescent="0.2">
      <c r="A214" s="150"/>
      <c r="B214" s="172"/>
      <c r="C214" s="112"/>
      <c r="E214" s="174"/>
      <c r="F214" s="175"/>
      <c r="G214" s="150"/>
      <c r="H214" s="150"/>
      <c r="I214" s="150"/>
      <c r="J214" s="150"/>
      <c r="K214" s="150"/>
      <c r="L214" s="176"/>
      <c r="M214" s="150"/>
      <c r="N214" s="150"/>
      <c r="O214" s="150"/>
      <c r="P214" s="177"/>
      <c r="Q214" s="150"/>
    </row>
    <row r="215" spans="1:17" s="173" customFormat="1" x14ac:dyDescent="0.2">
      <c r="A215" s="150"/>
      <c r="B215" s="172"/>
      <c r="C215" s="112"/>
      <c r="E215" s="174"/>
      <c r="F215" s="175"/>
      <c r="G215" s="150"/>
      <c r="H215" s="150"/>
      <c r="I215" s="150"/>
      <c r="J215" s="150"/>
      <c r="K215" s="150"/>
      <c r="L215" s="176"/>
      <c r="M215" s="150"/>
      <c r="N215" s="150"/>
      <c r="O215" s="150"/>
      <c r="P215" s="177"/>
      <c r="Q215" s="150"/>
    </row>
    <row r="216" spans="1:17" s="173" customFormat="1" x14ac:dyDescent="0.2">
      <c r="A216" s="150"/>
      <c r="B216" s="172"/>
      <c r="C216" s="112"/>
      <c r="E216" s="174"/>
      <c r="F216" s="175"/>
      <c r="G216" s="150"/>
      <c r="H216" s="150"/>
      <c r="I216" s="150"/>
      <c r="J216" s="150"/>
      <c r="K216" s="150"/>
      <c r="L216" s="176"/>
      <c r="M216" s="150"/>
      <c r="N216" s="150"/>
      <c r="O216" s="150"/>
      <c r="P216" s="177"/>
      <c r="Q216" s="150"/>
    </row>
    <row r="217" spans="1:17" s="173" customFormat="1" x14ac:dyDescent="0.2">
      <c r="A217" s="150"/>
      <c r="B217" s="172"/>
      <c r="C217" s="112"/>
      <c r="E217" s="174"/>
      <c r="F217" s="175"/>
      <c r="G217" s="150"/>
      <c r="H217" s="150"/>
      <c r="I217" s="150"/>
      <c r="J217" s="150"/>
      <c r="K217" s="150"/>
      <c r="L217" s="176"/>
      <c r="M217" s="150"/>
      <c r="N217" s="150"/>
      <c r="O217" s="150"/>
      <c r="P217" s="177"/>
      <c r="Q217" s="150"/>
    </row>
    <row r="218" spans="1:17" s="173" customFormat="1" x14ac:dyDescent="0.2">
      <c r="A218" s="150"/>
      <c r="B218" s="172"/>
      <c r="C218" s="112"/>
      <c r="E218" s="174"/>
      <c r="F218" s="175"/>
      <c r="G218" s="150"/>
      <c r="H218" s="150"/>
      <c r="I218" s="150"/>
      <c r="J218" s="150"/>
      <c r="K218" s="150"/>
      <c r="L218" s="176"/>
      <c r="M218" s="150"/>
      <c r="N218" s="150"/>
      <c r="O218" s="150"/>
      <c r="P218" s="177"/>
      <c r="Q218" s="150"/>
    </row>
    <row r="219" spans="1:17" s="173" customFormat="1" x14ac:dyDescent="0.2">
      <c r="A219" s="150"/>
      <c r="B219" s="172"/>
      <c r="C219" s="112"/>
      <c r="E219" s="174"/>
      <c r="F219" s="175"/>
      <c r="G219" s="150"/>
      <c r="H219" s="150"/>
      <c r="I219" s="150"/>
      <c r="J219" s="150"/>
      <c r="K219" s="150"/>
      <c r="L219" s="176"/>
      <c r="M219" s="150"/>
      <c r="N219" s="150"/>
      <c r="O219" s="150"/>
      <c r="P219" s="177"/>
      <c r="Q219" s="150"/>
    </row>
    <row r="220" spans="1:17" s="173" customFormat="1" x14ac:dyDescent="0.2">
      <c r="A220" s="150"/>
      <c r="B220" s="172"/>
      <c r="C220" s="112"/>
      <c r="E220" s="174"/>
      <c r="F220" s="175"/>
      <c r="G220" s="150"/>
      <c r="H220" s="150"/>
      <c r="I220" s="150"/>
      <c r="J220" s="150"/>
      <c r="K220" s="150"/>
      <c r="L220" s="176"/>
      <c r="M220" s="150"/>
      <c r="N220" s="150"/>
      <c r="O220" s="150"/>
      <c r="P220" s="177"/>
      <c r="Q220" s="150"/>
    </row>
    <row r="221" spans="1:17" s="173" customFormat="1" x14ac:dyDescent="0.2">
      <c r="A221" s="150"/>
      <c r="B221" s="172"/>
      <c r="C221" s="112"/>
      <c r="E221" s="174"/>
      <c r="F221" s="175"/>
      <c r="G221" s="150"/>
      <c r="H221" s="150"/>
      <c r="I221" s="150"/>
      <c r="J221" s="150"/>
      <c r="K221" s="150"/>
      <c r="L221" s="176"/>
      <c r="M221" s="150"/>
      <c r="N221" s="150"/>
      <c r="O221" s="150"/>
      <c r="P221" s="177"/>
      <c r="Q221" s="150"/>
    </row>
    <row r="222" spans="1:17" s="173" customFormat="1" x14ac:dyDescent="0.2">
      <c r="A222" s="150"/>
      <c r="B222" s="172"/>
      <c r="C222" s="112"/>
      <c r="E222" s="174"/>
      <c r="F222" s="175"/>
      <c r="G222" s="150"/>
      <c r="H222" s="150"/>
      <c r="I222" s="150"/>
      <c r="J222" s="150"/>
      <c r="K222" s="150"/>
      <c r="L222" s="176"/>
      <c r="M222" s="150"/>
      <c r="N222" s="150"/>
      <c r="O222" s="150"/>
      <c r="P222" s="177"/>
      <c r="Q222" s="150"/>
    </row>
    <row r="223" spans="1:17" s="173" customFormat="1" x14ac:dyDescent="0.2">
      <c r="A223" s="150"/>
      <c r="B223" s="172"/>
      <c r="C223" s="112"/>
      <c r="E223" s="174"/>
      <c r="F223" s="175"/>
      <c r="G223" s="150"/>
      <c r="H223" s="150"/>
      <c r="I223" s="150"/>
      <c r="J223" s="150"/>
      <c r="K223" s="150"/>
      <c r="L223" s="176"/>
      <c r="M223" s="150"/>
      <c r="N223" s="150"/>
      <c r="O223" s="150"/>
      <c r="P223" s="177"/>
      <c r="Q223" s="150"/>
    </row>
    <row r="224" spans="1:17" s="173" customFormat="1" x14ac:dyDescent="0.2">
      <c r="A224" s="150"/>
      <c r="B224" s="172"/>
      <c r="C224" s="112"/>
      <c r="E224" s="174"/>
      <c r="F224" s="175"/>
      <c r="G224" s="150"/>
      <c r="H224" s="150"/>
      <c r="I224" s="150"/>
      <c r="J224" s="150"/>
      <c r="K224" s="150"/>
      <c r="L224" s="176"/>
      <c r="M224" s="150"/>
      <c r="N224" s="150"/>
      <c r="O224" s="150"/>
      <c r="P224" s="177"/>
      <c r="Q224" s="150"/>
    </row>
    <row r="225" spans="1:17" s="173" customFormat="1" x14ac:dyDescent="0.2">
      <c r="A225" s="150"/>
      <c r="B225" s="172"/>
      <c r="C225" s="112"/>
      <c r="E225" s="174"/>
      <c r="F225" s="175"/>
      <c r="G225" s="150"/>
      <c r="H225" s="150"/>
      <c r="I225" s="150"/>
      <c r="J225" s="150"/>
      <c r="K225" s="150"/>
      <c r="L225" s="176"/>
      <c r="M225" s="150"/>
      <c r="N225" s="150"/>
      <c r="O225" s="150"/>
      <c r="P225" s="177"/>
      <c r="Q225" s="150"/>
    </row>
    <row r="226" spans="1:17" s="173" customFormat="1" x14ac:dyDescent="0.2">
      <c r="A226" s="150"/>
      <c r="B226" s="172"/>
      <c r="C226" s="112"/>
      <c r="E226" s="174"/>
      <c r="F226" s="175"/>
      <c r="G226" s="150"/>
      <c r="H226" s="150"/>
      <c r="I226" s="150"/>
      <c r="J226" s="150"/>
      <c r="K226" s="150"/>
      <c r="L226" s="176"/>
      <c r="M226" s="150"/>
      <c r="N226" s="150"/>
      <c r="O226" s="150"/>
      <c r="P226" s="177"/>
      <c r="Q226" s="150"/>
    </row>
    <row r="227" spans="1:17" s="173" customFormat="1" x14ac:dyDescent="0.2">
      <c r="A227" s="150"/>
      <c r="B227" s="172"/>
      <c r="C227" s="112"/>
      <c r="E227" s="174"/>
      <c r="F227" s="175"/>
      <c r="G227" s="150"/>
      <c r="H227" s="150"/>
      <c r="I227" s="150"/>
      <c r="J227" s="150"/>
      <c r="K227" s="150"/>
      <c r="L227" s="176"/>
      <c r="M227" s="150"/>
      <c r="N227" s="150"/>
      <c r="O227" s="150"/>
      <c r="P227" s="177"/>
      <c r="Q227" s="150"/>
    </row>
    <row r="228" spans="1:17" s="173" customFormat="1" x14ac:dyDescent="0.2">
      <c r="A228" s="150"/>
      <c r="B228" s="172"/>
      <c r="C228" s="112"/>
      <c r="E228" s="174"/>
      <c r="F228" s="175"/>
      <c r="G228" s="150"/>
      <c r="H228" s="150"/>
      <c r="I228" s="150"/>
      <c r="J228" s="150"/>
      <c r="K228" s="150"/>
      <c r="L228" s="176"/>
      <c r="M228" s="150"/>
      <c r="N228" s="150"/>
      <c r="O228" s="150"/>
      <c r="P228" s="177"/>
      <c r="Q228" s="150"/>
    </row>
    <row r="229" spans="1:17" s="173" customFormat="1" x14ac:dyDescent="0.2">
      <c r="A229" s="150"/>
      <c r="B229" s="172"/>
      <c r="C229" s="112"/>
      <c r="E229" s="174"/>
      <c r="F229" s="175"/>
      <c r="G229" s="150"/>
      <c r="H229" s="150"/>
      <c r="I229" s="150"/>
      <c r="J229" s="150"/>
      <c r="K229" s="150"/>
      <c r="L229" s="176"/>
      <c r="M229" s="150"/>
      <c r="N229" s="150"/>
      <c r="O229" s="150"/>
      <c r="P229" s="177"/>
      <c r="Q229" s="150"/>
    </row>
    <row r="230" spans="1:17" s="173" customFormat="1" x14ac:dyDescent="0.2">
      <c r="A230" s="150"/>
      <c r="B230" s="172"/>
      <c r="C230" s="112"/>
      <c r="E230" s="174"/>
      <c r="F230" s="175"/>
      <c r="G230" s="150"/>
      <c r="H230" s="150"/>
      <c r="I230" s="150"/>
      <c r="J230" s="150"/>
      <c r="K230" s="150"/>
      <c r="L230" s="176"/>
      <c r="M230" s="150"/>
      <c r="N230" s="150"/>
      <c r="O230" s="150"/>
      <c r="P230" s="177"/>
      <c r="Q230" s="150"/>
    </row>
    <row r="231" spans="1:17" s="173" customFormat="1" x14ac:dyDescent="0.2">
      <c r="A231" s="150"/>
      <c r="B231" s="172"/>
      <c r="C231" s="112"/>
      <c r="E231" s="174"/>
      <c r="F231" s="175"/>
      <c r="G231" s="150"/>
      <c r="H231" s="150"/>
      <c r="I231" s="150"/>
      <c r="J231" s="150"/>
      <c r="K231" s="150"/>
      <c r="L231" s="176"/>
      <c r="M231" s="150"/>
      <c r="N231" s="150"/>
      <c r="O231" s="150"/>
      <c r="P231" s="177"/>
      <c r="Q231" s="150"/>
    </row>
    <row r="232" spans="1:17" s="173" customFormat="1" x14ac:dyDescent="0.2">
      <c r="A232" s="150"/>
      <c r="B232" s="172"/>
      <c r="C232" s="112"/>
      <c r="E232" s="174"/>
      <c r="F232" s="175"/>
      <c r="G232" s="150"/>
      <c r="H232" s="150"/>
      <c r="I232" s="150"/>
      <c r="J232" s="150"/>
      <c r="K232" s="150"/>
      <c r="L232" s="176"/>
      <c r="M232" s="150"/>
      <c r="N232" s="150"/>
      <c r="O232" s="150"/>
      <c r="P232" s="177"/>
      <c r="Q232" s="150"/>
    </row>
    <row r="233" spans="1:17" s="173" customFormat="1" x14ac:dyDescent="0.2">
      <c r="A233" s="150"/>
      <c r="B233" s="172"/>
      <c r="C233" s="112"/>
      <c r="E233" s="174"/>
      <c r="F233" s="175"/>
      <c r="G233" s="150"/>
      <c r="H233" s="150"/>
      <c r="I233" s="150"/>
      <c r="J233" s="150"/>
      <c r="K233" s="150"/>
      <c r="L233" s="176"/>
      <c r="M233" s="150"/>
      <c r="N233" s="150"/>
      <c r="O233" s="150"/>
      <c r="P233" s="177"/>
      <c r="Q233" s="150"/>
    </row>
    <row r="234" spans="1:17" s="173" customFormat="1" x14ac:dyDescent="0.2">
      <c r="A234" s="150"/>
      <c r="B234" s="172"/>
      <c r="C234" s="112"/>
      <c r="E234" s="174"/>
      <c r="F234" s="175"/>
      <c r="G234" s="150"/>
      <c r="H234" s="150"/>
      <c r="I234" s="150"/>
      <c r="J234" s="150"/>
      <c r="K234" s="150"/>
      <c r="L234" s="176"/>
      <c r="M234" s="150"/>
      <c r="N234" s="150"/>
      <c r="O234" s="150"/>
      <c r="P234" s="177"/>
      <c r="Q234" s="150"/>
    </row>
    <row r="235" spans="1:17" s="173" customFormat="1" x14ac:dyDescent="0.2">
      <c r="A235" s="150"/>
      <c r="B235" s="172"/>
      <c r="C235" s="112"/>
      <c r="E235" s="174"/>
      <c r="F235" s="175"/>
      <c r="G235" s="150"/>
      <c r="H235" s="150"/>
      <c r="I235" s="150"/>
      <c r="J235" s="150"/>
      <c r="K235" s="150"/>
      <c r="L235" s="176"/>
      <c r="M235" s="150"/>
      <c r="N235" s="150"/>
      <c r="O235" s="150"/>
      <c r="P235" s="177"/>
      <c r="Q235" s="150"/>
    </row>
    <row r="236" spans="1:17" s="173" customFormat="1" x14ac:dyDescent="0.2">
      <c r="A236" s="150"/>
      <c r="B236" s="172"/>
      <c r="C236" s="112"/>
      <c r="E236" s="174"/>
      <c r="F236" s="175"/>
      <c r="G236" s="150"/>
      <c r="H236" s="150"/>
      <c r="I236" s="150"/>
      <c r="J236" s="150"/>
      <c r="K236" s="150"/>
      <c r="L236" s="176"/>
      <c r="M236" s="150"/>
      <c r="N236" s="150"/>
      <c r="O236" s="150"/>
      <c r="P236" s="177"/>
      <c r="Q236" s="150"/>
    </row>
    <row r="237" spans="1:17" s="173" customFormat="1" x14ac:dyDescent="0.2">
      <c r="A237" s="150"/>
      <c r="B237" s="172"/>
      <c r="C237" s="112"/>
      <c r="E237" s="174"/>
      <c r="F237" s="175"/>
      <c r="G237" s="150"/>
      <c r="H237" s="150"/>
      <c r="I237" s="150"/>
      <c r="J237" s="150"/>
      <c r="K237" s="150"/>
      <c r="L237" s="176"/>
      <c r="M237" s="150"/>
      <c r="N237" s="150"/>
      <c r="O237" s="150"/>
      <c r="P237" s="177"/>
      <c r="Q237" s="150"/>
    </row>
    <row r="238" spans="1:17" s="173" customFormat="1" x14ac:dyDescent="0.2">
      <c r="A238" s="150"/>
      <c r="B238" s="172"/>
      <c r="C238" s="112"/>
      <c r="E238" s="174"/>
      <c r="F238" s="175"/>
      <c r="G238" s="150"/>
      <c r="H238" s="150"/>
      <c r="I238" s="150"/>
      <c r="J238" s="150"/>
      <c r="K238" s="150"/>
      <c r="L238" s="176"/>
      <c r="M238" s="150"/>
      <c r="N238" s="150"/>
      <c r="O238" s="150"/>
      <c r="P238" s="177"/>
      <c r="Q238" s="150"/>
    </row>
    <row r="239" spans="1:17" s="173" customFormat="1" x14ac:dyDescent="0.2">
      <c r="A239" s="150"/>
      <c r="B239" s="172"/>
      <c r="C239" s="112"/>
      <c r="E239" s="174"/>
      <c r="F239" s="175"/>
      <c r="G239" s="150"/>
      <c r="H239" s="150"/>
      <c r="I239" s="150"/>
      <c r="J239" s="150"/>
      <c r="K239" s="150"/>
      <c r="L239" s="176"/>
      <c r="M239" s="150"/>
      <c r="N239" s="150"/>
      <c r="O239" s="150"/>
      <c r="P239" s="177"/>
      <c r="Q239" s="150"/>
    </row>
    <row r="240" spans="1:17" s="173" customFormat="1" x14ac:dyDescent="0.2">
      <c r="A240" s="150"/>
      <c r="B240" s="172"/>
      <c r="C240" s="112"/>
      <c r="E240" s="174"/>
      <c r="F240" s="175"/>
      <c r="G240" s="150"/>
      <c r="H240" s="150"/>
      <c r="I240" s="150"/>
      <c r="J240" s="150"/>
      <c r="K240" s="150"/>
      <c r="L240" s="176"/>
      <c r="M240" s="150"/>
      <c r="N240" s="150"/>
      <c r="O240" s="150"/>
      <c r="P240" s="177"/>
      <c r="Q240" s="150"/>
    </row>
    <row r="241" spans="1:17" s="173" customFormat="1" x14ac:dyDescent="0.2">
      <c r="A241" s="150"/>
      <c r="B241" s="172"/>
      <c r="C241" s="112"/>
      <c r="E241" s="174"/>
      <c r="F241" s="175"/>
      <c r="G241" s="150"/>
      <c r="H241" s="150"/>
      <c r="I241" s="150"/>
      <c r="J241" s="150"/>
      <c r="K241" s="150"/>
      <c r="L241" s="176"/>
      <c r="M241" s="150"/>
      <c r="N241" s="150"/>
      <c r="O241" s="150"/>
      <c r="P241" s="177"/>
      <c r="Q241" s="150"/>
    </row>
    <row r="242" spans="1:17" s="173" customFormat="1" x14ac:dyDescent="0.2">
      <c r="A242" s="150"/>
      <c r="B242" s="172"/>
      <c r="C242" s="112"/>
      <c r="E242" s="174"/>
      <c r="F242" s="175"/>
      <c r="G242" s="150"/>
      <c r="H242" s="150"/>
      <c r="I242" s="150"/>
      <c r="J242" s="150"/>
      <c r="K242" s="150"/>
      <c r="L242" s="176"/>
      <c r="M242" s="150"/>
      <c r="N242" s="150"/>
      <c r="O242" s="150"/>
      <c r="P242" s="177"/>
      <c r="Q242" s="150"/>
    </row>
    <row r="243" spans="1:17" s="173" customFormat="1" x14ac:dyDescent="0.2">
      <c r="A243" s="150"/>
      <c r="B243" s="172"/>
      <c r="C243" s="112"/>
      <c r="E243" s="174"/>
      <c r="F243" s="175"/>
      <c r="G243" s="150"/>
      <c r="H243" s="150"/>
      <c r="I243" s="150"/>
      <c r="J243" s="150"/>
      <c r="K243" s="150"/>
      <c r="L243" s="176"/>
      <c r="M243" s="150"/>
      <c r="N243" s="150"/>
      <c r="O243" s="150"/>
      <c r="P243" s="177"/>
      <c r="Q243" s="150"/>
    </row>
    <row r="244" spans="1:17" s="173" customFormat="1" x14ac:dyDescent="0.2">
      <c r="A244" s="150"/>
      <c r="B244" s="172"/>
      <c r="C244" s="112"/>
      <c r="E244" s="174"/>
      <c r="F244" s="175"/>
      <c r="G244" s="150"/>
      <c r="H244" s="150"/>
      <c r="I244" s="150"/>
      <c r="J244" s="150"/>
      <c r="K244" s="150"/>
      <c r="L244" s="176"/>
      <c r="M244" s="150"/>
      <c r="N244" s="150"/>
      <c r="O244" s="150"/>
      <c r="P244" s="177"/>
      <c r="Q244" s="150"/>
    </row>
    <row r="245" spans="1:17" s="173" customFormat="1" x14ac:dyDescent="0.2">
      <c r="A245" s="150"/>
      <c r="B245" s="172"/>
      <c r="C245" s="112"/>
      <c r="E245" s="174"/>
      <c r="F245" s="175"/>
      <c r="G245" s="150"/>
      <c r="H245" s="150"/>
      <c r="I245" s="150"/>
      <c r="J245" s="150"/>
      <c r="K245" s="150"/>
      <c r="L245" s="176"/>
      <c r="M245" s="150"/>
      <c r="N245" s="150"/>
      <c r="O245" s="150"/>
      <c r="P245" s="177"/>
      <c r="Q245" s="150"/>
    </row>
    <row r="246" spans="1:17" s="173" customFormat="1" x14ac:dyDescent="0.2">
      <c r="A246" s="150"/>
      <c r="B246" s="172"/>
      <c r="C246" s="112"/>
      <c r="E246" s="174"/>
      <c r="F246" s="175"/>
      <c r="G246" s="150"/>
      <c r="H246" s="150"/>
      <c r="I246" s="150"/>
      <c r="J246" s="150"/>
      <c r="K246" s="150"/>
      <c r="L246" s="176"/>
      <c r="M246" s="150"/>
      <c r="N246" s="150"/>
      <c r="O246" s="150"/>
      <c r="P246" s="177"/>
      <c r="Q246" s="150"/>
    </row>
    <row r="247" spans="1:17" s="173" customFormat="1" x14ac:dyDescent="0.2">
      <c r="A247" s="150"/>
      <c r="B247" s="172"/>
      <c r="C247" s="112"/>
      <c r="E247" s="174"/>
      <c r="F247" s="175"/>
      <c r="G247" s="150"/>
      <c r="H247" s="150"/>
      <c r="I247" s="150"/>
      <c r="J247" s="150"/>
      <c r="K247" s="150"/>
      <c r="L247" s="176"/>
      <c r="M247" s="150"/>
      <c r="N247" s="150"/>
      <c r="O247" s="150"/>
      <c r="P247" s="177"/>
      <c r="Q247" s="150"/>
    </row>
    <row r="248" spans="1:17" s="173" customFormat="1" x14ac:dyDescent="0.2">
      <c r="A248" s="150"/>
      <c r="B248" s="172"/>
      <c r="C248" s="112"/>
      <c r="E248" s="174"/>
      <c r="F248" s="175"/>
      <c r="G248" s="150"/>
      <c r="H248" s="150"/>
      <c r="I248" s="150"/>
      <c r="J248" s="150"/>
      <c r="K248" s="150"/>
      <c r="L248" s="176"/>
      <c r="M248" s="150"/>
      <c r="N248" s="150"/>
      <c r="O248" s="150"/>
      <c r="P248" s="177"/>
      <c r="Q248" s="150"/>
    </row>
    <row r="249" spans="1:17" s="173" customFormat="1" x14ac:dyDescent="0.2">
      <c r="A249" s="150"/>
      <c r="B249" s="172"/>
      <c r="C249" s="112"/>
      <c r="E249" s="174"/>
      <c r="F249" s="175"/>
      <c r="G249" s="150"/>
      <c r="H249" s="150"/>
      <c r="I249" s="150"/>
      <c r="J249" s="150"/>
      <c r="K249" s="150"/>
      <c r="L249" s="176"/>
      <c r="M249" s="150"/>
      <c r="N249" s="150"/>
      <c r="O249" s="150"/>
      <c r="P249" s="177"/>
      <c r="Q249" s="150"/>
    </row>
    <row r="250" spans="1:17" s="173" customFormat="1" x14ac:dyDescent="0.2">
      <c r="A250" s="150"/>
      <c r="B250" s="172"/>
      <c r="C250" s="112"/>
      <c r="E250" s="174"/>
      <c r="F250" s="175"/>
      <c r="G250" s="150"/>
      <c r="H250" s="150"/>
      <c r="I250" s="150"/>
      <c r="J250" s="150"/>
      <c r="K250" s="150"/>
      <c r="L250" s="176"/>
      <c r="M250" s="150"/>
      <c r="N250" s="150"/>
      <c r="O250" s="150"/>
      <c r="P250" s="177"/>
      <c r="Q250" s="150"/>
    </row>
    <row r="251" spans="1:17" s="173" customFormat="1" x14ac:dyDescent="0.2">
      <c r="A251" s="150"/>
      <c r="B251" s="172"/>
      <c r="C251" s="112"/>
      <c r="E251" s="174"/>
      <c r="F251" s="175"/>
      <c r="G251" s="150"/>
      <c r="H251" s="150"/>
      <c r="I251" s="150"/>
      <c r="J251" s="150"/>
      <c r="K251" s="150"/>
      <c r="L251" s="176"/>
      <c r="M251" s="150"/>
      <c r="N251" s="150"/>
      <c r="O251" s="150"/>
      <c r="P251" s="177"/>
      <c r="Q251" s="150"/>
    </row>
  </sheetData>
  <sortState ref="B102:H111">
    <sortCondition ref="H102:H111"/>
  </sortState>
  <mergeCells count="24">
    <mergeCell ref="M100:M101"/>
    <mergeCell ref="M69:M70"/>
    <mergeCell ref="A100:A101"/>
    <mergeCell ref="B100:B101"/>
    <mergeCell ref="C100:C101"/>
    <mergeCell ref="D100:D101"/>
    <mergeCell ref="E100:E101"/>
    <mergeCell ref="H100:H101"/>
    <mergeCell ref="A68:M68"/>
    <mergeCell ref="A69:A70"/>
    <mergeCell ref="B69:B70"/>
    <mergeCell ref="C69:C70"/>
    <mergeCell ref="D69:D70"/>
    <mergeCell ref="E69:E70"/>
    <mergeCell ref="H69:H70"/>
    <mergeCell ref="A1:M1"/>
    <mergeCell ref="A2:M2"/>
    <mergeCell ref="A3:A4"/>
    <mergeCell ref="B3:B4"/>
    <mergeCell ref="C3:C4"/>
    <mergeCell ref="D3:D4"/>
    <mergeCell ref="E3:E4"/>
    <mergeCell ref="H3:H4"/>
    <mergeCell ref="M3:M4"/>
  </mergeCells>
  <conditionalFormatting sqref="H102:H106 H5:H36 H71:H82 H38:H66 H84:H97 H108:H111">
    <cfRule type="cellIs" dxfId="165" priority="23" stopIfTrue="1" operator="equal">
      <formula>"Dropped"</formula>
    </cfRule>
    <cfRule type="cellIs" dxfId="164" priority="24" stopIfTrue="1" operator="equal">
      <formula>"Left"</formula>
    </cfRule>
    <cfRule type="cellIs" dxfId="163" priority="25" stopIfTrue="1" operator="equal">
      <formula>"Incomplete"</formula>
    </cfRule>
    <cfRule type="cellIs" dxfId="162" priority="26" stopIfTrue="1" operator="equal">
      <formula>"Complete"</formula>
    </cfRule>
  </conditionalFormatting>
  <conditionalFormatting sqref="H37">
    <cfRule type="cellIs" dxfId="161" priority="17" stopIfTrue="1" operator="equal">
      <formula>"Dropped"</formula>
    </cfRule>
    <cfRule type="cellIs" dxfId="160" priority="18" stopIfTrue="1" operator="equal">
      <formula>"Left"</formula>
    </cfRule>
    <cfRule type="cellIs" dxfId="159" priority="19" stopIfTrue="1" operator="equal">
      <formula>"Incomplete"</formula>
    </cfRule>
    <cfRule type="cellIs" dxfId="158" priority="20" stopIfTrue="1" operator="equal">
      <formula>"Complete"</formula>
    </cfRule>
  </conditionalFormatting>
  <conditionalFormatting sqref="H83">
    <cfRule type="cellIs" dxfId="157" priority="11" stopIfTrue="1" operator="equal">
      <formula>"Dropped"</formula>
    </cfRule>
    <cfRule type="cellIs" dxfId="156" priority="12" stopIfTrue="1" operator="equal">
      <formula>"Left"</formula>
    </cfRule>
    <cfRule type="cellIs" dxfId="155" priority="13" stopIfTrue="1" operator="equal">
      <formula>"Incomplete"</formula>
    </cfRule>
    <cfRule type="cellIs" dxfId="154" priority="14" stopIfTrue="1" operator="equal">
      <formula>"Complete"</formula>
    </cfRule>
  </conditionalFormatting>
  <conditionalFormatting sqref="H107">
    <cfRule type="cellIs" dxfId="153" priority="5" stopIfTrue="1" operator="equal">
      <formula>"Dropped"</formula>
    </cfRule>
    <cfRule type="cellIs" dxfId="152" priority="6" stopIfTrue="1" operator="equal">
      <formula>"Left"</formula>
    </cfRule>
    <cfRule type="cellIs" dxfId="151" priority="7" stopIfTrue="1" operator="equal">
      <formula>"Incomplete"</formula>
    </cfRule>
    <cfRule type="cellIs" dxfId="150" priority="8" stopIfTrue="1" operator="equal">
      <formula>"Complete"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177"/>
  <sheetViews>
    <sheetView workbookViewId="0">
      <selection activeCell="D68" sqref="D68"/>
    </sheetView>
  </sheetViews>
  <sheetFormatPr defaultRowHeight="12.75" x14ac:dyDescent="0.2"/>
  <cols>
    <col min="1" max="1" width="5.85546875" style="150" customWidth="1"/>
    <col min="2" max="2" width="14.5703125" style="172" bestFit="1" customWidth="1"/>
    <col min="3" max="3" width="7.42578125" style="173" bestFit="1" customWidth="1"/>
    <col min="4" max="4" width="33.5703125" style="173" customWidth="1"/>
    <col min="5" max="5" width="37.140625" style="174" hidden="1" customWidth="1"/>
    <col min="6" max="6" width="6.42578125" style="175" hidden="1" customWidth="1"/>
    <col min="7" max="7" width="5" style="150" hidden="1" customWidth="1"/>
    <col min="8" max="8" width="9.7109375" style="150" customWidth="1"/>
    <col min="9" max="9" width="5" style="150" hidden="1" customWidth="1"/>
    <col min="10" max="10" width="6.140625" style="150" hidden="1" customWidth="1"/>
    <col min="11" max="11" width="12.5703125" style="150" hidden="1" customWidth="1"/>
    <col min="12" max="12" width="10.5703125" style="176" hidden="1" customWidth="1"/>
    <col min="13" max="13" width="15.85546875" style="150" bestFit="1" customWidth="1"/>
    <col min="14" max="14" width="11" style="150" hidden="1" customWidth="1"/>
    <col min="15" max="15" width="15.140625" style="150" bestFit="1" customWidth="1"/>
    <col min="16" max="16" width="8.5703125" style="177" customWidth="1"/>
    <col min="17" max="17" width="38.28515625" style="150" bestFit="1" customWidth="1"/>
    <col min="18" max="16384" width="9.140625" style="150"/>
  </cols>
  <sheetData>
    <row r="1" spans="1:13" ht="23.25" customHeight="1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ht="20.25" customHeight="1" thickBot="1" x14ac:dyDescent="0.5">
      <c r="A2" s="269" t="s">
        <v>6520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ht="20.25" customHeight="1" x14ac:dyDescent="0.2">
      <c r="A3" s="258" t="s">
        <v>221</v>
      </c>
      <c r="B3" s="270" t="s">
        <v>222</v>
      </c>
      <c r="C3" s="262" t="s">
        <v>5034</v>
      </c>
      <c r="D3" s="262" t="s">
        <v>223</v>
      </c>
      <c r="E3" s="270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147"/>
      <c r="L3" s="147" t="s">
        <v>5006</v>
      </c>
      <c r="M3" s="255" t="s">
        <v>228</v>
      </c>
    </row>
    <row r="4" spans="1:13" ht="20.25" customHeight="1" thickBot="1" x14ac:dyDescent="0.25">
      <c r="A4" s="259"/>
      <c r="B4" s="271"/>
      <c r="C4" s="263"/>
      <c r="D4" s="263"/>
      <c r="E4" s="271"/>
      <c r="F4" s="153" t="s">
        <v>229</v>
      </c>
      <c r="G4" s="154"/>
      <c r="H4" s="267"/>
      <c r="I4" s="155"/>
      <c r="J4" s="148" t="s">
        <v>230</v>
      </c>
      <c r="K4" s="148"/>
      <c r="L4" s="156" t="s">
        <v>230</v>
      </c>
      <c r="M4" s="256"/>
    </row>
    <row r="5" spans="1:13" ht="16.5" customHeight="1" x14ac:dyDescent="0.2">
      <c r="A5" s="44">
        <v>1</v>
      </c>
      <c r="B5" s="157" t="s">
        <v>5446</v>
      </c>
      <c r="C5" s="158">
        <v>99221</v>
      </c>
      <c r="D5" s="159" t="s">
        <v>5447</v>
      </c>
      <c r="E5" s="157" t="s">
        <v>133</v>
      </c>
      <c r="F5" s="214" t="s">
        <v>232</v>
      </c>
      <c r="G5" s="216">
        <f t="shared" ref="G5:G36" si="0">+IF(F5="M",1,IF(F5="f",2,IF(F5="Civ",3,"Error")))</f>
        <v>2</v>
      </c>
      <c r="H5" s="94" t="s">
        <v>220</v>
      </c>
      <c r="I5" s="160">
        <f t="shared" ref="I5:I68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61" t="s">
        <v>5038</v>
      </c>
      <c r="L5" s="38"/>
      <c r="M5" s="162"/>
    </row>
    <row r="6" spans="1:13" ht="16.5" customHeight="1" x14ac:dyDescent="0.2">
      <c r="A6" s="44">
        <v>2</v>
      </c>
      <c r="B6" s="157" t="s">
        <v>5448</v>
      </c>
      <c r="C6" s="158">
        <v>64908</v>
      </c>
      <c r="D6" s="159" t="s">
        <v>5449</v>
      </c>
      <c r="E6" s="157" t="s">
        <v>5450</v>
      </c>
      <c r="F6" s="214" t="s">
        <v>231</v>
      </c>
      <c r="G6" s="216">
        <f t="shared" si="0"/>
        <v>1</v>
      </c>
      <c r="H6" s="94" t="s">
        <v>220</v>
      </c>
      <c r="I6" s="160">
        <f t="shared" si="1"/>
        <v>1</v>
      </c>
      <c r="J6" s="160" t="e">
        <f>+IF(#REF!="Issued",1,IF(#REF!="Not Issued",2,"Nil"))</f>
        <v>#REF!</v>
      </c>
      <c r="K6" s="161" t="s">
        <v>5041</v>
      </c>
      <c r="L6" s="38"/>
      <c r="M6" s="162"/>
    </row>
    <row r="7" spans="1:13" ht="16.5" customHeight="1" x14ac:dyDescent="0.2">
      <c r="A7" s="44">
        <v>3</v>
      </c>
      <c r="B7" s="157" t="s">
        <v>5460</v>
      </c>
      <c r="C7" s="158">
        <v>69681</v>
      </c>
      <c r="D7" s="159" t="s">
        <v>5461</v>
      </c>
      <c r="E7" s="157" t="s">
        <v>5462</v>
      </c>
      <c r="F7" s="214" t="s">
        <v>231</v>
      </c>
      <c r="G7" s="216">
        <f t="shared" si="0"/>
        <v>1</v>
      </c>
      <c r="H7" s="94" t="s">
        <v>220</v>
      </c>
      <c r="I7" s="160">
        <f t="shared" si="1"/>
        <v>1</v>
      </c>
      <c r="J7" s="160" t="e">
        <f>+IF(#REF!="Issued",1,IF(#REF!="Not Issued",2,"Nil"))</f>
        <v>#REF!</v>
      </c>
      <c r="K7" s="161" t="s">
        <v>5045</v>
      </c>
      <c r="L7" s="38"/>
      <c r="M7" s="162"/>
    </row>
    <row r="8" spans="1:13" ht="16.5" customHeight="1" x14ac:dyDescent="0.2">
      <c r="A8" s="44">
        <v>4</v>
      </c>
      <c r="B8" s="157" t="s">
        <v>5465</v>
      </c>
      <c r="C8" s="158">
        <v>99212</v>
      </c>
      <c r="D8" s="159" t="s">
        <v>80</v>
      </c>
      <c r="E8" s="157" t="s">
        <v>54</v>
      </c>
      <c r="F8" s="214" t="s">
        <v>231</v>
      </c>
      <c r="G8" s="216">
        <f t="shared" si="0"/>
        <v>1</v>
      </c>
      <c r="H8" s="94" t="s">
        <v>220</v>
      </c>
      <c r="I8" s="160">
        <f t="shared" si="1"/>
        <v>1</v>
      </c>
      <c r="J8" s="160" t="e">
        <f>+IF(#REF!="Issued",1,IF(#REF!="Not Issued",2,"Nil"))</f>
        <v>#REF!</v>
      </c>
      <c r="K8" s="161" t="s">
        <v>5049</v>
      </c>
      <c r="L8" s="38"/>
      <c r="M8" s="162"/>
    </row>
    <row r="9" spans="1:13" ht="16.5" customHeight="1" x14ac:dyDescent="0.2">
      <c r="A9" s="44">
        <v>5</v>
      </c>
      <c r="B9" s="157" t="s">
        <v>5466</v>
      </c>
      <c r="C9" s="158">
        <v>99211</v>
      </c>
      <c r="D9" s="159" t="s">
        <v>5467</v>
      </c>
      <c r="E9" s="157" t="s">
        <v>5468</v>
      </c>
      <c r="F9" s="214" t="s">
        <v>231</v>
      </c>
      <c r="G9" s="216">
        <f t="shared" si="0"/>
        <v>1</v>
      </c>
      <c r="H9" s="94" t="s">
        <v>220</v>
      </c>
      <c r="I9" s="160">
        <f t="shared" si="1"/>
        <v>1</v>
      </c>
      <c r="J9" s="160" t="e">
        <f>+IF(#REF!="Issued",1,IF(#REF!="Not Issued",2,"Nil"))</f>
        <v>#REF!</v>
      </c>
      <c r="K9" s="161" t="s">
        <v>5053</v>
      </c>
      <c r="L9" s="38"/>
      <c r="M9" s="162"/>
    </row>
    <row r="10" spans="1:13" x14ac:dyDescent="0.2">
      <c r="A10" s="44">
        <v>6</v>
      </c>
      <c r="B10" s="157" t="s">
        <v>5473</v>
      </c>
      <c r="C10" s="158">
        <v>99206</v>
      </c>
      <c r="D10" s="159" t="s">
        <v>5474</v>
      </c>
      <c r="E10" s="157" t="s">
        <v>5475</v>
      </c>
      <c r="F10" s="214" t="s">
        <v>231</v>
      </c>
      <c r="G10" s="216">
        <f t="shared" si="0"/>
        <v>1</v>
      </c>
      <c r="H10" s="94" t="s">
        <v>220</v>
      </c>
      <c r="I10" s="160">
        <f t="shared" si="1"/>
        <v>1</v>
      </c>
      <c r="J10" s="160" t="e">
        <f>+IF(#REF!="Issued",1,IF(#REF!="Not Issued",2,"Nil"))</f>
        <v>#REF!</v>
      </c>
      <c r="K10" s="161" t="s">
        <v>5057</v>
      </c>
      <c r="L10" s="38"/>
      <c r="M10" s="162"/>
    </row>
    <row r="11" spans="1:13" ht="16.5" customHeight="1" x14ac:dyDescent="0.2">
      <c r="A11" s="44">
        <v>7</v>
      </c>
      <c r="B11" s="157" t="s">
        <v>5476</v>
      </c>
      <c r="C11" s="158">
        <v>98675</v>
      </c>
      <c r="D11" s="159" t="s">
        <v>5477</v>
      </c>
      <c r="E11" s="157" t="s">
        <v>5478</v>
      </c>
      <c r="F11" s="214" t="s">
        <v>232</v>
      </c>
      <c r="G11" s="216">
        <f t="shared" si="0"/>
        <v>2</v>
      </c>
      <c r="H11" s="94" t="s">
        <v>220</v>
      </c>
      <c r="I11" s="160">
        <f t="shared" si="1"/>
        <v>1</v>
      </c>
      <c r="J11" s="160" t="e">
        <f>+IF(#REF!="Issued",1,IF(#REF!="Not Issued",2,"Nil"))</f>
        <v>#REF!</v>
      </c>
      <c r="K11" s="161" t="s">
        <v>5061</v>
      </c>
      <c r="L11" s="38"/>
      <c r="M11" s="162"/>
    </row>
    <row r="12" spans="1:13" ht="16.5" customHeight="1" x14ac:dyDescent="0.2">
      <c r="A12" s="44">
        <v>8</v>
      </c>
      <c r="B12" s="157" t="s">
        <v>5487</v>
      </c>
      <c r="C12" s="158">
        <v>51552</v>
      </c>
      <c r="D12" s="159" t="s">
        <v>5488</v>
      </c>
      <c r="E12" s="157" t="s">
        <v>91</v>
      </c>
      <c r="F12" s="214" t="s">
        <v>231</v>
      </c>
      <c r="G12" s="216">
        <f t="shared" si="0"/>
        <v>1</v>
      </c>
      <c r="H12" s="94" t="s">
        <v>220</v>
      </c>
      <c r="I12" s="160">
        <f t="shared" si="1"/>
        <v>1</v>
      </c>
      <c r="J12" s="160" t="e">
        <f>+IF(#REF!="Issued",1,IF(#REF!="Not Issued",2,"Nil"))</f>
        <v>#REF!</v>
      </c>
      <c r="K12" s="161" t="s">
        <v>5065</v>
      </c>
      <c r="L12" s="38"/>
      <c r="M12" s="162"/>
    </row>
    <row r="13" spans="1:13" ht="16.5" customHeight="1" x14ac:dyDescent="0.2">
      <c r="A13" s="44">
        <v>9</v>
      </c>
      <c r="B13" s="157" t="s">
        <v>5489</v>
      </c>
      <c r="C13" s="158">
        <v>98677</v>
      </c>
      <c r="D13" s="159" t="s">
        <v>4993</v>
      </c>
      <c r="E13" s="157" t="s">
        <v>405</v>
      </c>
      <c r="F13" s="214" t="s">
        <v>231</v>
      </c>
      <c r="G13" s="216">
        <f t="shared" si="0"/>
        <v>1</v>
      </c>
      <c r="H13" s="94" t="s">
        <v>220</v>
      </c>
      <c r="I13" s="160">
        <f t="shared" si="1"/>
        <v>1</v>
      </c>
      <c r="J13" s="160" t="e">
        <f>+IF(#REF!="Issued",1,IF(#REF!="Not Issued",2,"Nil"))</f>
        <v>#REF!</v>
      </c>
      <c r="K13" s="161" t="s">
        <v>5069</v>
      </c>
      <c r="L13" s="38"/>
      <c r="M13" s="162"/>
    </row>
    <row r="14" spans="1:13" ht="16.5" customHeight="1" x14ac:dyDescent="0.2">
      <c r="A14" s="44">
        <v>10</v>
      </c>
      <c r="B14" s="157" t="s">
        <v>5490</v>
      </c>
      <c r="C14" s="158">
        <v>64645</v>
      </c>
      <c r="D14" s="159" t="s">
        <v>5491</v>
      </c>
      <c r="E14" s="157" t="s">
        <v>5492</v>
      </c>
      <c r="F14" s="214" t="s">
        <v>232</v>
      </c>
      <c r="G14" s="216">
        <f t="shared" si="0"/>
        <v>2</v>
      </c>
      <c r="H14" s="94" t="s">
        <v>220</v>
      </c>
      <c r="I14" s="160">
        <f t="shared" si="1"/>
        <v>1</v>
      </c>
      <c r="J14" s="160" t="e">
        <f>+IF(#REF!="Issued",1,IF(#REF!="Not Issued",2,"Nil"))</f>
        <v>#REF!</v>
      </c>
      <c r="K14" s="161" t="s">
        <v>5073</v>
      </c>
      <c r="L14" s="38"/>
      <c r="M14" s="162"/>
    </row>
    <row r="15" spans="1:13" ht="16.5" customHeight="1" x14ac:dyDescent="0.2">
      <c r="A15" s="44">
        <v>11</v>
      </c>
      <c r="B15" s="157" t="s">
        <v>5493</v>
      </c>
      <c r="C15" s="158">
        <v>72832</v>
      </c>
      <c r="D15" s="159" t="s">
        <v>5494</v>
      </c>
      <c r="E15" s="157" t="s">
        <v>69</v>
      </c>
      <c r="F15" s="214" t="s">
        <v>232</v>
      </c>
      <c r="G15" s="216">
        <f t="shared" si="0"/>
        <v>2</v>
      </c>
      <c r="H15" s="94" t="s">
        <v>220</v>
      </c>
      <c r="I15" s="160">
        <f t="shared" si="1"/>
        <v>1</v>
      </c>
      <c r="J15" s="160" t="e">
        <f>+IF(#REF!="Issued",1,IF(#REF!="Not Issued",2,"Nil"))</f>
        <v>#REF!</v>
      </c>
      <c r="K15" s="161" t="s">
        <v>5077</v>
      </c>
      <c r="L15" s="38"/>
      <c r="M15" s="162"/>
    </row>
    <row r="16" spans="1:13" ht="16.5" customHeight="1" x14ac:dyDescent="0.2">
      <c r="A16" s="44">
        <v>12</v>
      </c>
      <c r="B16" s="157" t="s">
        <v>5495</v>
      </c>
      <c r="C16" s="158">
        <v>56947</v>
      </c>
      <c r="D16" s="159" t="s">
        <v>5496</v>
      </c>
      <c r="E16" s="157" t="s">
        <v>5497</v>
      </c>
      <c r="F16" s="214" t="s">
        <v>232</v>
      </c>
      <c r="G16" s="216">
        <f t="shared" si="0"/>
        <v>2</v>
      </c>
      <c r="H16" s="94" t="s">
        <v>220</v>
      </c>
      <c r="I16" s="160">
        <f t="shared" si="1"/>
        <v>1</v>
      </c>
      <c r="J16" s="160" t="e">
        <f>+IF(#REF!="Issued",1,IF(#REF!="Not Issued",2,"Nil"))</f>
        <v>#REF!</v>
      </c>
      <c r="K16" s="161" t="s">
        <v>5080</v>
      </c>
      <c r="L16" s="38"/>
      <c r="M16" s="162"/>
    </row>
    <row r="17" spans="1:13" ht="16.5" customHeight="1" x14ac:dyDescent="0.2">
      <c r="A17" s="44">
        <v>13</v>
      </c>
      <c r="B17" s="157" t="s">
        <v>5504</v>
      </c>
      <c r="C17" s="158">
        <v>99201</v>
      </c>
      <c r="D17" s="159" t="s">
        <v>5505</v>
      </c>
      <c r="E17" s="157" t="s">
        <v>157</v>
      </c>
      <c r="F17" s="214" t="s">
        <v>232</v>
      </c>
      <c r="G17" s="216">
        <f t="shared" si="0"/>
        <v>2</v>
      </c>
      <c r="H17" s="94" t="s">
        <v>220</v>
      </c>
      <c r="I17" s="160">
        <f t="shared" si="1"/>
        <v>1</v>
      </c>
      <c r="J17" s="160" t="e">
        <f>+IF(#REF!="Issued",1,IF(#REF!="Not Issued",2,"Nil"))</f>
        <v>#REF!</v>
      </c>
      <c r="K17" s="161" t="s">
        <v>5084</v>
      </c>
      <c r="L17" s="38"/>
      <c r="M17" s="162"/>
    </row>
    <row r="18" spans="1:13" ht="16.5" customHeight="1" x14ac:dyDescent="0.2">
      <c r="A18" s="44">
        <v>14</v>
      </c>
      <c r="B18" s="157" t="s">
        <v>5506</v>
      </c>
      <c r="C18" s="158">
        <v>69634</v>
      </c>
      <c r="D18" s="159" t="s">
        <v>5507</v>
      </c>
      <c r="E18" s="157" t="s">
        <v>5508</v>
      </c>
      <c r="F18" s="214" t="s">
        <v>231</v>
      </c>
      <c r="G18" s="216">
        <f t="shared" si="0"/>
        <v>1</v>
      </c>
      <c r="H18" s="94" t="s">
        <v>220</v>
      </c>
      <c r="I18" s="160">
        <f t="shared" si="1"/>
        <v>1</v>
      </c>
      <c r="J18" s="160" t="e">
        <f>+IF(#REF!="Issued",1,IF(#REF!="Not Issued",2,"Nil"))</f>
        <v>#REF!</v>
      </c>
      <c r="K18" s="161" t="s">
        <v>5088</v>
      </c>
      <c r="L18" s="38"/>
      <c r="M18" s="162"/>
    </row>
    <row r="19" spans="1:13" ht="16.5" customHeight="1" x14ac:dyDescent="0.2">
      <c r="A19" s="44">
        <v>15</v>
      </c>
      <c r="B19" s="157" t="s">
        <v>5515</v>
      </c>
      <c r="C19" s="158">
        <v>69754</v>
      </c>
      <c r="D19" s="159" t="s">
        <v>5516</v>
      </c>
      <c r="E19" s="157" t="s">
        <v>5517</v>
      </c>
      <c r="F19" s="214" t="s">
        <v>232</v>
      </c>
      <c r="G19" s="216">
        <f t="shared" si="0"/>
        <v>2</v>
      </c>
      <c r="H19" s="94" t="s">
        <v>220</v>
      </c>
      <c r="I19" s="160">
        <f t="shared" si="1"/>
        <v>1</v>
      </c>
      <c r="J19" s="160"/>
      <c r="K19" s="161"/>
      <c r="L19" s="38"/>
      <c r="M19" s="162"/>
    </row>
    <row r="20" spans="1:13" ht="16.5" customHeight="1" x14ac:dyDescent="0.2">
      <c r="A20" s="44">
        <v>16</v>
      </c>
      <c r="B20" s="157" t="s">
        <v>5521</v>
      </c>
      <c r="C20" s="158">
        <v>69779</v>
      </c>
      <c r="D20" s="159" t="s">
        <v>2072</v>
      </c>
      <c r="E20" s="157" t="s">
        <v>1757</v>
      </c>
      <c r="F20" s="214" t="s">
        <v>231</v>
      </c>
      <c r="G20" s="216">
        <f t="shared" si="0"/>
        <v>1</v>
      </c>
      <c r="H20" s="94" t="s">
        <v>220</v>
      </c>
      <c r="I20" s="160">
        <f t="shared" si="1"/>
        <v>1</v>
      </c>
      <c r="J20" s="160"/>
      <c r="K20" s="161"/>
      <c r="L20" s="38"/>
      <c r="M20" s="162"/>
    </row>
    <row r="21" spans="1:13" ht="16.5" customHeight="1" x14ac:dyDescent="0.2">
      <c r="A21" s="44">
        <v>17</v>
      </c>
      <c r="B21" s="157" t="s">
        <v>5532</v>
      </c>
      <c r="C21" s="158">
        <v>60373</v>
      </c>
      <c r="D21" s="159" t="s">
        <v>5533</v>
      </c>
      <c r="E21" s="157" t="s">
        <v>5534</v>
      </c>
      <c r="F21" s="214" t="s">
        <v>231</v>
      </c>
      <c r="G21" s="216">
        <f t="shared" si="0"/>
        <v>1</v>
      </c>
      <c r="H21" s="94" t="s">
        <v>220</v>
      </c>
      <c r="I21" s="160">
        <f t="shared" si="1"/>
        <v>1</v>
      </c>
      <c r="J21" s="160"/>
      <c r="K21" s="161"/>
      <c r="L21" s="38"/>
      <c r="M21" s="162"/>
    </row>
    <row r="22" spans="1:13" ht="16.5" customHeight="1" x14ac:dyDescent="0.2">
      <c r="A22" s="44">
        <v>18</v>
      </c>
      <c r="B22" s="157" t="s">
        <v>5535</v>
      </c>
      <c r="C22" s="158">
        <v>69846</v>
      </c>
      <c r="D22" s="159" t="s">
        <v>5536</v>
      </c>
      <c r="E22" s="157" t="s">
        <v>4546</v>
      </c>
      <c r="F22" s="214" t="s">
        <v>232</v>
      </c>
      <c r="G22" s="216">
        <f t="shared" si="0"/>
        <v>2</v>
      </c>
      <c r="H22" s="94" t="s">
        <v>220</v>
      </c>
      <c r="I22" s="160">
        <f t="shared" si="1"/>
        <v>1</v>
      </c>
      <c r="J22" s="160"/>
      <c r="K22" s="161"/>
      <c r="L22" s="38"/>
      <c r="M22" s="162"/>
    </row>
    <row r="23" spans="1:13" ht="16.5" customHeight="1" x14ac:dyDescent="0.2">
      <c r="A23" s="44">
        <v>19</v>
      </c>
      <c r="B23" s="157" t="s">
        <v>5537</v>
      </c>
      <c r="C23" s="158">
        <v>72893</v>
      </c>
      <c r="D23" s="159" t="s">
        <v>5538</v>
      </c>
      <c r="E23" s="157" t="s">
        <v>2331</v>
      </c>
      <c r="F23" s="214" t="s">
        <v>232</v>
      </c>
      <c r="G23" s="216">
        <f t="shared" si="0"/>
        <v>2</v>
      </c>
      <c r="H23" s="94" t="s">
        <v>220</v>
      </c>
      <c r="I23" s="160">
        <f t="shared" si="1"/>
        <v>1</v>
      </c>
      <c r="J23" s="160"/>
      <c r="K23" s="161"/>
      <c r="L23" s="38"/>
      <c r="M23" s="162"/>
    </row>
    <row r="24" spans="1:13" ht="15.75" customHeight="1" x14ac:dyDescent="0.2">
      <c r="A24" s="44">
        <v>20</v>
      </c>
      <c r="B24" s="157" t="s">
        <v>5547</v>
      </c>
      <c r="C24" s="158">
        <v>72843</v>
      </c>
      <c r="D24" s="159" t="s">
        <v>5548</v>
      </c>
      <c r="E24" s="157" t="s">
        <v>5549</v>
      </c>
      <c r="F24" s="214" t="s">
        <v>232</v>
      </c>
      <c r="G24" s="216">
        <f t="shared" si="0"/>
        <v>2</v>
      </c>
      <c r="H24" s="94" t="s">
        <v>220</v>
      </c>
      <c r="I24" s="160">
        <f t="shared" si="1"/>
        <v>1</v>
      </c>
      <c r="J24" s="160"/>
      <c r="K24" s="161"/>
      <c r="L24" s="38"/>
      <c r="M24" s="162"/>
    </row>
    <row r="25" spans="1:13" ht="16.5" customHeight="1" x14ac:dyDescent="0.2">
      <c r="A25" s="44">
        <v>21</v>
      </c>
      <c r="B25" s="157" t="s">
        <v>5553</v>
      </c>
      <c r="C25" s="158">
        <v>67882</v>
      </c>
      <c r="D25" s="159" t="s">
        <v>5554</v>
      </c>
      <c r="E25" s="157" t="s">
        <v>160</v>
      </c>
      <c r="F25" s="214" t="s">
        <v>231</v>
      </c>
      <c r="G25" s="216">
        <f t="shared" si="0"/>
        <v>1</v>
      </c>
      <c r="H25" s="94" t="s">
        <v>220</v>
      </c>
      <c r="I25" s="160">
        <f t="shared" si="1"/>
        <v>1</v>
      </c>
      <c r="J25" s="160"/>
      <c r="K25" s="161"/>
      <c r="L25" s="38"/>
      <c r="M25" s="162"/>
    </row>
    <row r="26" spans="1:13" ht="16.5" customHeight="1" x14ac:dyDescent="0.2">
      <c r="A26" s="44">
        <v>22</v>
      </c>
      <c r="B26" s="157" t="s">
        <v>5555</v>
      </c>
      <c r="C26" s="158">
        <v>69723</v>
      </c>
      <c r="D26" s="159" t="s">
        <v>5556</v>
      </c>
      <c r="E26" s="157" t="s">
        <v>160</v>
      </c>
      <c r="F26" s="214" t="s">
        <v>232</v>
      </c>
      <c r="G26" s="216">
        <f t="shared" si="0"/>
        <v>2</v>
      </c>
      <c r="H26" s="94" t="s">
        <v>220</v>
      </c>
      <c r="I26" s="160">
        <f t="shared" si="1"/>
        <v>1</v>
      </c>
      <c r="J26" s="160"/>
      <c r="K26" s="161"/>
      <c r="L26" s="38"/>
      <c r="M26" s="162"/>
    </row>
    <row r="27" spans="1:13" ht="16.5" customHeight="1" x14ac:dyDescent="0.2">
      <c r="A27" s="44">
        <v>23</v>
      </c>
      <c r="B27" s="157" t="s">
        <v>5558</v>
      </c>
      <c r="C27" s="158">
        <v>72723</v>
      </c>
      <c r="D27" s="159" t="s">
        <v>5559</v>
      </c>
      <c r="E27" s="157" t="s">
        <v>5560</v>
      </c>
      <c r="F27" s="214" t="s">
        <v>232</v>
      </c>
      <c r="G27" s="216">
        <f t="shared" si="0"/>
        <v>2</v>
      </c>
      <c r="H27" s="94" t="s">
        <v>220</v>
      </c>
      <c r="I27" s="160">
        <f t="shared" si="1"/>
        <v>1</v>
      </c>
      <c r="J27" s="160"/>
      <c r="K27" s="161"/>
      <c r="L27" s="38"/>
      <c r="M27" s="162"/>
    </row>
    <row r="28" spans="1:13" ht="16.5" customHeight="1" x14ac:dyDescent="0.2">
      <c r="A28" s="44">
        <v>24</v>
      </c>
      <c r="B28" s="157" t="s">
        <v>5582</v>
      </c>
      <c r="C28" s="158">
        <v>73211</v>
      </c>
      <c r="D28" s="159" t="s">
        <v>5583</v>
      </c>
      <c r="E28" s="157" t="s">
        <v>5584</v>
      </c>
      <c r="F28" s="214" t="s">
        <v>232</v>
      </c>
      <c r="G28" s="216">
        <f t="shared" si="0"/>
        <v>2</v>
      </c>
      <c r="H28" s="94" t="s">
        <v>220</v>
      </c>
      <c r="I28" s="160">
        <f t="shared" si="1"/>
        <v>1</v>
      </c>
      <c r="J28" s="160"/>
      <c r="K28" s="161"/>
      <c r="L28" s="38"/>
      <c r="M28" s="162"/>
    </row>
    <row r="29" spans="1:13" ht="16.5" customHeight="1" x14ac:dyDescent="0.2">
      <c r="A29" s="44">
        <v>25</v>
      </c>
      <c r="B29" s="157" t="s">
        <v>5591</v>
      </c>
      <c r="C29" s="158">
        <v>73190</v>
      </c>
      <c r="D29" s="159" t="s">
        <v>3837</v>
      </c>
      <c r="E29" s="157" t="s">
        <v>5592</v>
      </c>
      <c r="F29" s="214" t="s">
        <v>232</v>
      </c>
      <c r="G29" s="216">
        <f t="shared" si="0"/>
        <v>2</v>
      </c>
      <c r="H29" s="94" t="s">
        <v>220</v>
      </c>
      <c r="I29" s="160">
        <f t="shared" si="1"/>
        <v>1</v>
      </c>
      <c r="J29" s="160"/>
      <c r="K29" s="161"/>
      <c r="L29" s="38"/>
      <c r="M29" s="162"/>
    </row>
    <row r="30" spans="1:13" ht="16.5" customHeight="1" x14ac:dyDescent="0.2">
      <c r="A30" s="44">
        <v>26</v>
      </c>
      <c r="B30" s="157" t="s">
        <v>5593</v>
      </c>
      <c r="C30" s="158">
        <v>64657</v>
      </c>
      <c r="D30" s="159" t="s">
        <v>4714</v>
      </c>
      <c r="E30" s="157" t="s">
        <v>43</v>
      </c>
      <c r="F30" s="214" t="s">
        <v>231</v>
      </c>
      <c r="G30" s="216">
        <f t="shared" si="0"/>
        <v>1</v>
      </c>
      <c r="H30" s="94" t="s">
        <v>220</v>
      </c>
      <c r="I30" s="160">
        <f t="shared" si="1"/>
        <v>1</v>
      </c>
      <c r="J30" s="160"/>
      <c r="K30" s="161"/>
      <c r="L30" s="38"/>
      <c r="M30" s="162"/>
    </row>
    <row r="31" spans="1:13" ht="16.5" customHeight="1" x14ac:dyDescent="0.2">
      <c r="A31" s="44">
        <v>27</v>
      </c>
      <c r="B31" s="157" t="s">
        <v>5434</v>
      </c>
      <c r="C31" s="158">
        <v>64442</v>
      </c>
      <c r="D31" s="159" t="s">
        <v>5435</v>
      </c>
      <c r="E31" s="157" t="s">
        <v>58</v>
      </c>
      <c r="F31" s="214" t="s">
        <v>232</v>
      </c>
      <c r="G31" s="216">
        <f t="shared" si="0"/>
        <v>2</v>
      </c>
      <c r="H31" s="94" t="s">
        <v>6</v>
      </c>
      <c r="I31" s="160">
        <f t="shared" si="1"/>
        <v>2</v>
      </c>
      <c r="J31" s="160"/>
      <c r="K31" s="161"/>
      <c r="L31" s="38"/>
      <c r="M31" s="162"/>
    </row>
    <row r="32" spans="1:13" ht="16.5" customHeight="1" x14ac:dyDescent="0.2">
      <c r="A32" s="44">
        <v>28</v>
      </c>
      <c r="B32" s="157" t="s">
        <v>5436</v>
      </c>
      <c r="C32" s="158">
        <v>60237</v>
      </c>
      <c r="D32" s="159" t="s">
        <v>5437</v>
      </c>
      <c r="E32" s="157" t="s">
        <v>5438</v>
      </c>
      <c r="F32" s="214" t="s">
        <v>231</v>
      </c>
      <c r="G32" s="216">
        <f t="shared" si="0"/>
        <v>1</v>
      </c>
      <c r="H32" s="94" t="s">
        <v>6</v>
      </c>
      <c r="I32" s="160">
        <f t="shared" si="1"/>
        <v>2</v>
      </c>
      <c r="J32" s="160"/>
      <c r="K32" s="161"/>
      <c r="L32" s="38"/>
      <c r="M32" s="162"/>
    </row>
    <row r="33" spans="1:13" ht="16.5" customHeight="1" x14ac:dyDescent="0.2">
      <c r="A33" s="44">
        <v>29</v>
      </c>
      <c r="B33" s="157" t="s">
        <v>5439</v>
      </c>
      <c r="C33" s="158">
        <v>69722</v>
      </c>
      <c r="D33" s="159" t="s">
        <v>5440</v>
      </c>
      <c r="E33" s="157" t="s">
        <v>110</v>
      </c>
      <c r="F33" s="214" t="s">
        <v>232</v>
      </c>
      <c r="G33" s="216">
        <f t="shared" si="0"/>
        <v>2</v>
      </c>
      <c r="H33" s="94" t="s">
        <v>6</v>
      </c>
      <c r="I33" s="160">
        <f t="shared" si="1"/>
        <v>2</v>
      </c>
      <c r="J33" s="160"/>
      <c r="K33" s="161"/>
      <c r="L33" s="38"/>
      <c r="M33" s="162"/>
    </row>
    <row r="34" spans="1:13" ht="16.5" customHeight="1" x14ac:dyDescent="0.2">
      <c r="A34" s="44">
        <v>30</v>
      </c>
      <c r="B34" s="157" t="s">
        <v>5441</v>
      </c>
      <c r="C34" s="158">
        <v>87515</v>
      </c>
      <c r="D34" s="159" t="s">
        <v>5442</v>
      </c>
      <c r="E34" s="157" t="s">
        <v>5443</v>
      </c>
      <c r="F34" s="214" t="s">
        <v>231</v>
      </c>
      <c r="G34" s="216">
        <f t="shared" si="0"/>
        <v>1</v>
      </c>
      <c r="H34" s="94" t="s">
        <v>6</v>
      </c>
      <c r="I34" s="160">
        <f t="shared" si="1"/>
        <v>2</v>
      </c>
      <c r="J34" s="160"/>
      <c r="K34" s="161"/>
      <c r="L34" s="38"/>
      <c r="M34" s="162"/>
    </row>
    <row r="35" spans="1:13" ht="16.5" customHeight="1" x14ac:dyDescent="0.2">
      <c r="A35" s="44">
        <v>31</v>
      </c>
      <c r="B35" s="157" t="s">
        <v>5444</v>
      </c>
      <c r="C35" s="158">
        <v>98674</v>
      </c>
      <c r="D35" s="159" t="s">
        <v>5445</v>
      </c>
      <c r="E35" s="157" t="s">
        <v>300</v>
      </c>
      <c r="F35" s="214" t="s">
        <v>232</v>
      </c>
      <c r="G35" s="216">
        <f t="shared" si="0"/>
        <v>2</v>
      </c>
      <c r="H35" s="94" t="s">
        <v>6</v>
      </c>
      <c r="I35" s="160">
        <f t="shared" si="1"/>
        <v>2</v>
      </c>
      <c r="J35" s="160"/>
      <c r="K35" s="161"/>
      <c r="L35" s="38"/>
      <c r="M35" s="162"/>
    </row>
    <row r="36" spans="1:13" ht="17.25" customHeight="1" x14ac:dyDescent="0.2">
      <c r="A36" s="44">
        <v>32</v>
      </c>
      <c r="B36" s="157" t="s">
        <v>5451</v>
      </c>
      <c r="C36" s="158">
        <v>99219</v>
      </c>
      <c r="D36" s="159" t="s">
        <v>134</v>
      </c>
      <c r="E36" s="157" t="s">
        <v>5452</v>
      </c>
      <c r="F36" s="214" t="s">
        <v>232</v>
      </c>
      <c r="G36" s="216">
        <f t="shared" si="0"/>
        <v>2</v>
      </c>
      <c r="H36" s="94" t="s">
        <v>6</v>
      </c>
      <c r="I36" s="160">
        <f t="shared" si="1"/>
        <v>2</v>
      </c>
      <c r="J36" s="160"/>
      <c r="K36" s="161"/>
      <c r="L36" s="38"/>
      <c r="M36" s="162"/>
    </row>
    <row r="37" spans="1:13" ht="16.5" customHeight="1" x14ac:dyDescent="0.2">
      <c r="A37" s="44">
        <v>33</v>
      </c>
      <c r="B37" s="157" t="s">
        <v>5453</v>
      </c>
      <c r="C37" s="158">
        <v>64812</v>
      </c>
      <c r="D37" s="159" t="s">
        <v>5454</v>
      </c>
      <c r="E37" s="157" t="s">
        <v>5455</v>
      </c>
      <c r="F37" s="214" t="s">
        <v>232</v>
      </c>
      <c r="G37" s="216">
        <f t="shared" ref="G37:G68" si="2">+IF(F37="M",1,IF(F37="f",2,IF(F37="Civ",3,"Error")))</f>
        <v>2</v>
      </c>
      <c r="H37" s="94" t="s">
        <v>6</v>
      </c>
      <c r="I37" s="160">
        <f t="shared" si="1"/>
        <v>2</v>
      </c>
      <c r="J37" s="160"/>
      <c r="K37" s="161"/>
      <c r="L37" s="38"/>
      <c r="M37" s="162"/>
    </row>
    <row r="38" spans="1:13" ht="16.5" customHeight="1" x14ac:dyDescent="0.2">
      <c r="A38" s="44">
        <v>34</v>
      </c>
      <c r="B38" s="157" t="s">
        <v>5456</v>
      </c>
      <c r="C38" s="158">
        <v>64874</v>
      </c>
      <c r="D38" s="159" t="s">
        <v>1894</v>
      </c>
      <c r="E38" s="157" t="s">
        <v>5457</v>
      </c>
      <c r="F38" s="214" t="s">
        <v>232</v>
      </c>
      <c r="G38" s="216">
        <f t="shared" si="2"/>
        <v>2</v>
      </c>
      <c r="H38" s="94" t="s">
        <v>6</v>
      </c>
      <c r="I38" s="160">
        <f t="shared" si="1"/>
        <v>2</v>
      </c>
      <c r="J38" s="160"/>
      <c r="K38" s="161"/>
      <c r="L38" s="38"/>
      <c r="M38" s="162"/>
    </row>
    <row r="39" spans="1:13" ht="16.5" customHeight="1" x14ac:dyDescent="0.2">
      <c r="A39" s="44">
        <v>35</v>
      </c>
      <c r="B39" s="157" t="s">
        <v>5458</v>
      </c>
      <c r="C39" s="158">
        <v>60295</v>
      </c>
      <c r="D39" s="159" t="s">
        <v>5459</v>
      </c>
      <c r="E39" s="157" t="s">
        <v>5000</v>
      </c>
      <c r="F39" s="214" t="s">
        <v>231</v>
      </c>
      <c r="G39" s="216">
        <f t="shared" si="2"/>
        <v>1</v>
      </c>
      <c r="H39" s="94" t="s">
        <v>6</v>
      </c>
      <c r="I39" s="160">
        <f t="shared" si="1"/>
        <v>2</v>
      </c>
      <c r="J39" s="160"/>
      <c r="K39" s="161"/>
      <c r="L39" s="38"/>
      <c r="M39" s="162"/>
    </row>
    <row r="40" spans="1:13" ht="16.5" customHeight="1" x14ac:dyDescent="0.2">
      <c r="A40" s="44">
        <v>36</v>
      </c>
      <c r="B40" s="157" t="s">
        <v>5463</v>
      </c>
      <c r="C40" s="158">
        <v>99213</v>
      </c>
      <c r="D40" s="159" t="s">
        <v>5464</v>
      </c>
      <c r="E40" s="157" t="s">
        <v>5003</v>
      </c>
      <c r="F40" s="214" t="s">
        <v>231</v>
      </c>
      <c r="G40" s="216">
        <f t="shared" si="2"/>
        <v>1</v>
      </c>
      <c r="H40" s="94" t="s">
        <v>6</v>
      </c>
      <c r="I40" s="160">
        <f t="shared" si="1"/>
        <v>2</v>
      </c>
      <c r="J40" s="160"/>
      <c r="K40" s="161"/>
      <c r="L40" s="38"/>
      <c r="M40" s="162"/>
    </row>
    <row r="41" spans="1:13" ht="16.5" customHeight="1" x14ac:dyDescent="0.2">
      <c r="A41" s="44">
        <v>37</v>
      </c>
      <c r="B41" s="157" t="s">
        <v>5469</v>
      </c>
      <c r="C41" s="158">
        <v>99208</v>
      </c>
      <c r="D41" s="159" t="s">
        <v>5470</v>
      </c>
      <c r="E41" s="157" t="s">
        <v>5471</v>
      </c>
      <c r="F41" s="214" t="s">
        <v>231</v>
      </c>
      <c r="G41" s="216">
        <f t="shared" si="2"/>
        <v>1</v>
      </c>
      <c r="H41" s="94" t="s">
        <v>6</v>
      </c>
      <c r="I41" s="160">
        <f t="shared" si="1"/>
        <v>2</v>
      </c>
      <c r="J41" s="160"/>
      <c r="K41" s="161"/>
      <c r="L41" s="38"/>
      <c r="M41" s="162"/>
    </row>
    <row r="42" spans="1:13" ht="16.5" customHeight="1" x14ac:dyDescent="0.2">
      <c r="A42" s="44">
        <v>38</v>
      </c>
      <c r="B42" s="157" t="s">
        <v>5472</v>
      </c>
      <c r="C42" s="158">
        <v>69857</v>
      </c>
      <c r="D42" s="159" t="s">
        <v>108</v>
      </c>
      <c r="E42" s="157" t="s">
        <v>69</v>
      </c>
      <c r="F42" s="214" t="s">
        <v>232</v>
      </c>
      <c r="G42" s="216">
        <f t="shared" si="2"/>
        <v>2</v>
      </c>
      <c r="H42" s="94" t="s">
        <v>6</v>
      </c>
      <c r="I42" s="160">
        <f t="shared" si="1"/>
        <v>2</v>
      </c>
      <c r="J42" s="160"/>
      <c r="K42" s="161"/>
      <c r="L42" s="38"/>
      <c r="M42" s="162"/>
    </row>
    <row r="43" spans="1:13" ht="16.5" customHeight="1" x14ac:dyDescent="0.2">
      <c r="A43" s="44">
        <v>39</v>
      </c>
      <c r="B43" s="157" t="s">
        <v>5479</v>
      </c>
      <c r="C43" s="158">
        <v>98676</v>
      </c>
      <c r="D43" s="159" t="s">
        <v>5480</v>
      </c>
      <c r="E43" s="157" t="s">
        <v>405</v>
      </c>
      <c r="F43" s="214" t="s">
        <v>231</v>
      </c>
      <c r="G43" s="216">
        <f t="shared" si="2"/>
        <v>1</v>
      </c>
      <c r="H43" s="94" t="s">
        <v>6</v>
      </c>
      <c r="I43" s="160">
        <f t="shared" si="1"/>
        <v>2</v>
      </c>
      <c r="J43" s="160"/>
      <c r="K43" s="161"/>
      <c r="L43" s="38"/>
      <c r="M43" s="162"/>
    </row>
    <row r="44" spans="1:13" ht="16.5" customHeight="1" x14ac:dyDescent="0.2">
      <c r="A44" s="44">
        <v>40</v>
      </c>
      <c r="B44" s="157" t="s">
        <v>5481</v>
      </c>
      <c r="C44" s="158">
        <v>53951</v>
      </c>
      <c r="D44" s="159" t="s">
        <v>5482</v>
      </c>
      <c r="E44" s="157" t="s">
        <v>5483</v>
      </c>
      <c r="F44" s="214" t="s">
        <v>231</v>
      </c>
      <c r="G44" s="216">
        <f t="shared" si="2"/>
        <v>1</v>
      </c>
      <c r="H44" s="94" t="s">
        <v>6</v>
      </c>
      <c r="I44" s="160">
        <f t="shared" si="1"/>
        <v>2</v>
      </c>
      <c r="J44" s="160"/>
      <c r="K44" s="161"/>
      <c r="L44" s="38"/>
      <c r="M44" s="162"/>
    </row>
    <row r="45" spans="1:13" ht="16.5" customHeight="1" x14ac:dyDescent="0.2">
      <c r="A45" s="44">
        <v>41</v>
      </c>
      <c r="B45" s="157" t="s">
        <v>5484</v>
      </c>
      <c r="C45" s="158">
        <v>69835</v>
      </c>
      <c r="D45" s="159" t="s">
        <v>5485</v>
      </c>
      <c r="E45" s="157" t="s">
        <v>5486</v>
      </c>
      <c r="F45" s="214" t="s">
        <v>231</v>
      </c>
      <c r="G45" s="216">
        <f t="shared" si="2"/>
        <v>1</v>
      </c>
      <c r="H45" s="94" t="s">
        <v>6</v>
      </c>
      <c r="I45" s="160">
        <f t="shared" si="1"/>
        <v>2</v>
      </c>
      <c r="J45" s="160"/>
      <c r="K45" s="161"/>
      <c r="L45" s="38"/>
      <c r="M45" s="162"/>
    </row>
    <row r="46" spans="1:13" ht="16.5" customHeight="1" x14ac:dyDescent="0.2">
      <c r="A46" s="44">
        <v>42</v>
      </c>
      <c r="B46" s="157" t="s">
        <v>5498</v>
      </c>
      <c r="C46" s="158">
        <v>51309</v>
      </c>
      <c r="D46" s="159" t="s">
        <v>5499</v>
      </c>
      <c r="E46" s="157" t="s">
        <v>5500</v>
      </c>
      <c r="F46" s="214" t="s">
        <v>232</v>
      </c>
      <c r="G46" s="216">
        <f t="shared" si="2"/>
        <v>2</v>
      </c>
      <c r="H46" s="94" t="s">
        <v>6</v>
      </c>
      <c r="I46" s="160">
        <f t="shared" si="1"/>
        <v>2</v>
      </c>
      <c r="J46" s="160"/>
      <c r="K46" s="161"/>
      <c r="L46" s="38"/>
      <c r="M46" s="162"/>
    </row>
    <row r="47" spans="1:13" ht="16.5" customHeight="1" x14ac:dyDescent="0.2">
      <c r="A47" s="44">
        <v>43</v>
      </c>
      <c r="B47" s="157" t="s">
        <v>5501</v>
      </c>
      <c r="C47" s="158">
        <v>68022</v>
      </c>
      <c r="D47" s="159" t="s">
        <v>113</v>
      </c>
      <c r="E47" s="157" t="s">
        <v>1892</v>
      </c>
      <c r="F47" s="214" t="s">
        <v>232</v>
      </c>
      <c r="G47" s="216">
        <f t="shared" si="2"/>
        <v>2</v>
      </c>
      <c r="H47" s="94" t="s">
        <v>6</v>
      </c>
      <c r="I47" s="160">
        <f t="shared" si="1"/>
        <v>2</v>
      </c>
      <c r="J47" s="160"/>
      <c r="K47" s="161"/>
      <c r="L47" s="38"/>
      <c r="M47" s="162"/>
    </row>
    <row r="48" spans="1:13" ht="16.5" customHeight="1" x14ac:dyDescent="0.2">
      <c r="A48" s="44">
        <v>44</v>
      </c>
      <c r="B48" s="157" t="s">
        <v>5502</v>
      </c>
      <c r="C48" s="158">
        <v>99202</v>
      </c>
      <c r="D48" s="159" t="s">
        <v>5503</v>
      </c>
      <c r="E48" s="157" t="s">
        <v>5001</v>
      </c>
      <c r="F48" s="214" t="s">
        <v>231</v>
      </c>
      <c r="G48" s="216">
        <f t="shared" si="2"/>
        <v>1</v>
      </c>
      <c r="H48" s="94" t="s">
        <v>6</v>
      </c>
      <c r="I48" s="160">
        <f t="shared" si="1"/>
        <v>2</v>
      </c>
      <c r="J48" s="160"/>
      <c r="K48" s="161"/>
      <c r="L48" s="38"/>
      <c r="M48" s="162"/>
    </row>
    <row r="49" spans="1:13" ht="16.5" customHeight="1" x14ac:dyDescent="0.2">
      <c r="A49" s="44">
        <v>45</v>
      </c>
      <c r="B49" s="157" t="s">
        <v>5509</v>
      </c>
      <c r="C49" s="158">
        <v>99199</v>
      </c>
      <c r="D49" s="159" t="s">
        <v>5510</v>
      </c>
      <c r="E49" s="157" t="s">
        <v>5511</v>
      </c>
      <c r="F49" s="214" t="s">
        <v>231</v>
      </c>
      <c r="G49" s="216">
        <f t="shared" si="2"/>
        <v>1</v>
      </c>
      <c r="H49" s="94" t="s">
        <v>6</v>
      </c>
      <c r="I49" s="160">
        <f t="shared" si="1"/>
        <v>2</v>
      </c>
      <c r="J49" s="160"/>
      <c r="K49" s="161"/>
      <c r="L49" s="38"/>
      <c r="M49" s="162"/>
    </row>
    <row r="50" spans="1:13" ht="16.5" customHeight="1" x14ac:dyDescent="0.2">
      <c r="A50" s="44">
        <v>46</v>
      </c>
      <c r="B50" s="157" t="s">
        <v>5512</v>
      </c>
      <c r="C50" s="158">
        <v>53913</v>
      </c>
      <c r="D50" s="159" t="s">
        <v>5513</v>
      </c>
      <c r="E50" s="157" t="s">
        <v>5514</v>
      </c>
      <c r="F50" s="214" t="s">
        <v>231</v>
      </c>
      <c r="G50" s="216">
        <f t="shared" si="2"/>
        <v>1</v>
      </c>
      <c r="H50" s="94" t="s">
        <v>6</v>
      </c>
      <c r="I50" s="160">
        <f t="shared" si="1"/>
        <v>2</v>
      </c>
      <c r="J50" s="160"/>
      <c r="K50" s="161"/>
      <c r="L50" s="38"/>
      <c r="M50" s="162"/>
    </row>
    <row r="51" spans="1:13" ht="16.5" customHeight="1" x14ac:dyDescent="0.2">
      <c r="A51" s="44">
        <v>47</v>
      </c>
      <c r="B51" s="157" t="s">
        <v>5518</v>
      </c>
      <c r="C51" s="158">
        <v>64973</v>
      </c>
      <c r="D51" s="159" t="s">
        <v>5519</v>
      </c>
      <c r="E51" s="157" t="s">
        <v>5520</v>
      </c>
      <c r="F51" s="214" t="s">
        <v>231</v>
      </c>
      <c r="G51" s="216">
        <f t="shared" si="2"/>
        <v>1</v>
      </c>
      <c r="H51" s="94" t="s">
        <v>6</v>
      </c>
      <c r="I51" s="160">
        <f t="shared" si="1"/>
        <v>2</v>
      </c>
      <c r="J51" s="160"/>
      <c r="K51" s="161"/>
      <c r="L51" s="38"/>
      <c r="M51" s="162"/>
    </row>
    <row r="52" spans="1:13" ht="16.5" customHeight="1" x14ac:dyDescent="0.2">
      <c r="A52" s="44">
        <v>48</v>
      </c>
      <c r="B52" s="157" t="s">
        <v>5522</v>
      </c>
      <c r="C52" s="158">
        <v>99198</v>
      </c>
      <c r="D52" s="159" t="s">
        <v>5523</v>
      </c>
      <c r="E52" s="157" t="s">
        <v>2199</v>
      </c>
      <c r="F52" s="214" t="s">
        <v>231</v>
      </c>
      <c r="G52" s="216">
        <f t="shared" si="2"/>
        <v>1</v>
      </c>
      <c r="H52" s="94" t="s">
        <v>6</v>
      </c>
      <c r="I52" s="160">
        <f t="shared" si="1"/>
        <v>2</v>
      </c>
      <c r="J52" s="160"/>
      <c r="K52" s="161"/>
      <c r="L52" s="38"/>
      <c r="M52" s="162"/>
    </row>
    <row r="53" spans="1:13" ht="16.5" customHeight="1" x14ac:dyDescent="0.2">
      <c r="A53" s="44">
        <v>49</v>
      </c>
      <c r="B53" s="157" t="s">
        <v>5524</v>
      </c>
      <c r="C53" s="158">
        <v>98678</v>
      </c>
      <c r="D53" s="159" t="s">
        <v>4986</v>
      </c>
      <c r="E53" s="157" t="s">
        <v>48</v>
      </c>
      <c r="F53" s="214" t="s">
        <v>231</v>
      </c>
      <c r="G53" s="216">
        <f t="shared" si="2"/>
        <v>1</v>
      </c>
      <c r="H53" s="94" t="s">
        <v>6</v>
      </c>
      <c r="I53" s="160">
        <f t="shared" si="1"/>
        <v>2</v>
      </c>
      <c r="J53" s="160"/>
      <c r="K53" s="161"/>
      <c r="L53" s="38"/>
      <c r="M53" s="162"/>
    </row>
    <row r="54" spans="1:13" ht="16.5" customHeight="1" x14ac:dyDescent="0.2">
      <c r="A54" s="44">
        <v>50</v>
      </c>
      <c r="B54" s="157" t="s">
        <v>5525</v>
      </c>
      <c r="C54" s="158">
        <v>87519</v>
      </c>
      <c r="D54" s="159" t="s">
        <v>5526</v>
      </c>
      <c r="E54" s="157" t="s">
        <v>635</v>
      </c>
      <c r="F54" s="214" t="s">
        <v>232</v>
      </c>
      <c r="G54" s="216">
        <f t="shared" si="2"/>
        <v>2</v>
      </c>
      <c r="H54" s="94" t="s">
        <v>6</v>
      </c>
      <c r="I54" s="160">
        <f t="shared" si="1"/>
        <v>2</v>
      </c>
      <c r="J54" s="160"/>
      <c r="K54" s="161"/>
      <c r="L54" s="38"/>
      <c r="M54" s="162"/>
    </row>
    <row r="55" spans="1:13" ht="16.5" customHeight="1" x14ac:dyDescent="0.2">
      <c r="A55" s="44">
        <v>51</v>
      </c>
      <c r="B55" s="157" t="s">
        <v>5527</v>
      </c>
      <c r="C55" s="158">
        <v>98925</v>
      </c>
      <c r="D55" s="159" t="s">
        <v>5528</v>
      </c>
      <c r="E55" s="157" t="s">
        <v>5529</v>
      </c>
      <c r="F55" s="214" t="s">
        <v>231</v>
      </c>
      <c r="G55" s="216">
        <f t="shared" si="2"/>
        <v>1</v>
      </c>
      <c r="H55" s="94" t="s">
        <v>6</v>
      </c>
      <c r="I55" s="160">
        <f t="shared" si="1"/>
        <v>2</v>
      </c>
      <c r="J55" s="160"/>
      <c r="K55" s="161"/>
      <c r="L55" s="38"/>
      <c r="M55" s="162"/>
    </row>
    <row r="56" spans="1:13" ht="16.5" customHeight="1" x14ac:dyDescent="0.2">
      <c r="A56" s="44">
        <v>52</v>
      </c>
      <c r="B56" s="157" t="s">
        <v>5530</v>
      </c>
      <c r="C56" s="158">
        <v>72905</v>
      </c>
      <c r="D56" s="159" t="s">
        <v>310</v>
      </c>
      <c r="E56" s="157" t="s">
        <v>5531</v>
      </c>
      <c r="F56" s="214" t="s">
        <v>231</v>
      </c>
      <c r="G56" s="216">
        <f t="shared" si="2"/>
        <v>1</v>
      </c>
      <c r="H56" s="94" t="s">
        <v>6</v>
      </c>
      <c r="I56" s="160">
        <f t="shared" si="1"/>
        <v>2</v>
      </c>
      <c r="J56" s="160"/>
      <c r="K56" s="161"/>
      <c r="L56" s="38"/>
      <c r="M56" s="162"/>
    </row>
    <row r="57" spans="1:13" ht="16.5" customHeight="1" x14ac:dyDescent="0.2">
      <c r="A57" s="44">
        <v>53</v>
      </c>
      <c r="B57" s="157" t="s">
        <v>5539</v>
      </c>
      <c r="C57" s="158">
        <v>99197</v>
      </c>
      <c r="D57" s="159" t="s">
        <v>5540</v>
      </c>
      <c r="E57" s="157" t="s">
        <v>2221</v>
      </c>
      <c r="F57" s="214" t="s">
        <v>232</v>
      </c>
      <c r="G57" s="216">
        <f t="shared" si="2"/>
        <v>2</v>
      </c>
      <c r="H57" s="94" t="s">
        <v>6</v>
      </c>
      <c r="I57" s="160">
        <f t="shared" si="1"/>
        <v>2</v>
      </c>
      <c r="J57" s="160"/>
      <c r="K57" s="161"/>
      <c r="L57" s="38"/>
      <c r="M57" s="162"/>
    </row>
    <row r="58" spans="1:13" x14ac:dyDescent="0.2">
      <c r="A58" s="44">
        <v>54</v>
      </c>
      <c r="B58" s="157" t="s">
        <v>5541</v>
      </c>
      <c r="C58" s="158"/>
      <c r="D58" s="159" t="s">
        <v>5542</v>
      </c>
      <c r="E58" s="157" t="s">
        <v>5543</v>
      </c>
      <c r="F58" s="214" t="s">
        <v>232</v>
      </c>
      <c r="G58" s="216">
        <f t="shared" si="2"/>
        <v>2</v>
      </c>
      <c r="H58" s="94" t="s">
        <v>6</v>
      </c>
      <c r="I58" s="160">
        <f t="shared" si="1"/>
        <v>2</v>
      </c>
      <c r="J58" s="160"/>
      <c r="K58" s="161"/>
      <c r="L58" s="38"/>
      <c r="M58" s="162"/>
    </row>
    <row r="59" spans="1:13" ht="16.5" customHeight="1" x14ac:dyDescent="0.2">
      <c r="A59" s="44">
        <v>55</v>
      </c>
      <c r="B59" s="157" t="s">
        <v>5544</v>
      </c>
      <c r="C59" s="158">
        <v>99192</v>
      </c>
      <c r="D59" s="159" t="s">
        <v>5545</v>
      </c>
      <c r="E59" s="157" t="s">
        <v>5546</v>
      </c>
      <c r="F59" s="214" t="s">
        <v>232</v>
      </c>
      <c r="G59" s="216">
        <f t="shared" si="2"/>
        <v>2</v>
      </c>
      <c r="H59" s="94" t="s">
        <v>6</v>
      </c>
      <c r="I59" s="160">
        <f t="shared" si="1"/>
        <v>2</v>
      </c>
      <c r="J59" s="160"/>
      <c r="K59" s="161"/>
      <c r="L59" s="38"/>
      <c r="M59" s="162"/>
    </row>
    <row r="60" spans="1:13" ht="16.5" customHeight="1" x14ac:dyDescent="0.2">
      <c r="A60" s="44">
        <v>56</v>
      </c>
      <c r="B60" s="157" t="s">
        <v>5550</v>
      </c>
      <c r="C60" s="158"/>
      <c r="D60" s="159" t="s">
        <v>5551</v>
      </c>
      <c r="E60" s="157" t="s">
        <v>5552</v>
      </c>
      <c r="F60" s="214" t="s">
        <v>232</v>
      </c>
      <c r="G60" s="216">
        <f t="shared" si="2"/>
        <v>2</v>
      </c>
      <c r="H60" s="94" t="s">
        <v>6</v>
      </c>
      <c r="I60" s="160">
        <f t="shared" si="1"/>
        <v>2</v>
      </c>
      <c r="J60" s="160"/>
      <c r="K60" s="161"/>
      <c r="L60" s="38"/>
      <c r="M60" s="162"/>
    </row>
    <row r="61" spans="1:13" ht="16.5" customHeight="1" x14ac:dyDescent="0.2">
      <c r="A61" s="44">
        <v>57</v>
      </c>
      <c r="B61" s="157" t="s">
        <v>5557</v>
      </c>
      <c r="C61" s="158">
        <v>57727</v>
      </c>
      <c r="D61" s="159" t="s">
        <v>4796</v>
      </c>
      <c r="E61" s="157" t="s">
        <v>183</v>
      </c>
      <c r="F61" s="214" t="s">
        <v>232</v>
      </c>
      <c r="G61" s="216">
        <f t="shared" si="2"/>
        <v>2</v>
      </c>
      <c r="H61" s="94" t="s">
        <v>6</v>
      </c>
      <c r="I61" s="160">
        <f t="shared" si="1"/>
        <v>2</v>
      </c>
      <c r="J61" s="160"/>
      <c r="K61" s="161"/>
      <c r="L61" s="38"/>
      <c r="M61" s="162"/>
    </row>
    <row r="62" spans="1:13" ht="16.5" customHeight="1" x14ac:dyDescent="0.2">
      <c r="A62" s="44">
        <v>58</v>
      </c>
      <c r="B62" s="157" t="s">
        <v>5561</v>
      </c>
      <c r="C62" s="158">
        <v>69589</v>
      </c>
      <c r="D62" s="159" t="s">
        <v>5562</v>
      </c>
      <c r="E62" s="157" t="s">
        <v>5563</v>
      </c>
      <c r="F62" s="214" t="s">
        <v>231</v>
      </c>
      <c r="G62" s="216">
        <f t="shared" si="2"/>
        <v>1</v>
      </c>
      <c r="H62" s="94" t="s">
        <v>6</v>
      </c>
      <c r="I62" s="160">
        <f t="shared" si="1"/>
        <v>2</v>
      </c>
      <c r="J62" s="160"/>
      <c r="K62" s="161"/>
      <c r="L62" s="38"/>
      <c r="M62" s="162"/>
    </row>
    <row r="63" spans="1:13" ht="16.5" customHeight="1" x14ac:dyDescent="0.2">
      <c r="A63" s="44">
        <v>59</v>
      </c>
      <c r="B63" s="157" t="s">
        <v>5564</v>
      </c>
      <c r="C63" s="158">
        <v>99174</v>
      </c>
      <c r="D63" s="159" t="s">
        <v>113</v>
      </c>
      <c r="E63" s="157" t="s">
        <v>5565</v>
      </c>
      <c r="F63" s="214" t="s">
        <v>232</v>
      </c>
      <c r="G63" s="216">
        <f t="shared" si="2"/>
        <v>2</v>
      </c>
      <c r="H63" s="94" t="s">
        <v>6</v>
      </c>
      <c r="I63" s="160">
        <f t="shared" si="1"/>
        <v>2</v>
      </c>
      <c r="J63" s="160"/>
      <c r="K63" s="161"/>
      <c r="L63" s="38"/>
      <c r="M63" s="162"/>
    </row>
    <row r="64" spans="1:13" ht="16.5" customHeight="1" x14ac:dyDescent="0.2">
      <c r="A64" s="44">
        <v>60</v>
      </c>
      <c r="B64" s="157" t="s">
        <v>5566</v>
      </c>
      <c r="C64" s="158"/>
      <c r="D64" s="159" t="s">
        <v>5567</v>
      </c>
      <c r="E64" s="157" t="s">
        <v>5568</v>
      </c>
      <c r="F64" s="214" t="s">
        <v>232</v>
      </c>
      <c r="G64" s="216">
        <f t="shared" si="2"/>
        <v>2</v>
      </c>
      <c r="H64" s="94" t="s">
        <v>6</v>
      </c>
      <c r="I64" s="160">
        <f t="shared" si="1"/>
        <v>2</v>
      </c>
      <c r="J64" s="160"/>
      <c r="K64" s="161"/>
      <c r="L64" s="38"/>
      <c r="M64" s="162"/>
    </row>
    <row r="65" spans="1:17" ht="16.5" customHeight="1" x14ac:dyDescent="0.2">
      <c r="A65" s="44">
        <v>61</v>
      </c>
      <c r="B65" s="157" t="s">
        <v>5569</v>
      </c>
      <c r="C65" s="158">
        <v>79828</v>
      </c>
      <c r="D65" s="159" t="s">
        <v>5570</v>
      </c>
      <c r="E65" s="157" t="s">
        <v>2245</v>
      </c>
      <c r="F65" s="214" t="s">
        <v>232</v>
      </c>
      <c r="G65" s="216">
        <f t="shared" si="2"/>
        <v>2</v>
      </c>
      <c r="H65" s="94" t="s">
        <v>6</v>
      </c>
      <c r="I65" s="160">
        <f t="shared" si="1"/>
        <v>2</v>
      </c>
      <c r="J65" s="160"/>
      <c r="K65" s="161"/>
      <c r="L65" s="38"/>
      <c r="M65" s="162"/>
    </row>
    <row r="66" spans="1:17" ht="16.5" customHeight="1" x14ac:dyDescent="0.2">
      <c r="A66" s="44">
        <v>62</v>
      </c>
      <c r="B66" s="157" t="s">
        <v>5571</v>
      </c>
      <c r="C66" s="158">
        <v>41528</v>
      </c>
      <c r="D66" s="159" t="s">
        <v>5572</v>
      </c>
      <c r="E66" s="157" t="s">
        <v>5573</v>
      </c>
      <c r="F66" s="214" t="s">
        <v>231</v>
      </c>
      <c r="G66" s="216">
        <f t="shared" si="2"/>
        <v>1</v>
      </c>
      <c r="H66" s="94" t="s">
        <v>6</v>
      </c>
      <c r="I66" s="160">
        <f t="shared" si="1"/>
        <v>2</v>
      </c>
      <c r="J66" s="160"/>
      <c r="K66" s="161"/>
      <c r="L66" s="38"/>
      <c r="M66" s="162"/>
    </row>
    <row r="67" spans="1:17" ht="16.5" customHeight="1" x14ac:dyDescent="0.2">
      <c r="A67" s="44">
        <v>63</v>
      </c>
      <c r="B67" s="157" t="s">
        <v>5574</v>
      </c>
      <c r="C67" s="158">
        <v>56860</v>
      </c>
      <c r="D67" s="159" t="s">
        <v>2888</v>
      </c>
      <c r="E67" s="157" t="s">
        <v>5575</v>
      </c>
      <c r="F67" s="214" t="s">
        <v>232</v>
      </c>
      <c r="G67" s="216">
        <f t="shared" si="2"/>
        <v>2</v>
      </c>
      <c r="H67" s="94" t="s">
        <v>6</v>
      </c>
      <c r="I67" s="160">
        <f t="shared" si="1"/>
        <v>2</v>
      </c>
      <c r="J67" s="160"/>
      <c r="K67" s="161"/>
      <c r="L67" s="38"/>
      <c r="M67" s="162"/>
    </row>
    <row r="68" spans="1:17" ht="16.5" customHeight="1" x14ac:dyDescent="0.2">
      <c r="A68" s="44">
        <v>64</v>
      </c>
      <c r="B68" s="157" t="s">
        <v>5576</v>
      </c>
      <c r="C68" s="158">
        <v>99171</v>
      </c>
      <c r="D68" s="159" t="s">
        <v>5577</v>
      </c>
      <c r="E68" s="157" t="s">
        <v>78</v>
      </c>
      <c r="F68" s="214" t="s">
        <v>231</v>
      </c>
      <c r="G68" s="216">
        <f t="shared" si="2"/>
        <v>1</v>
      </c>
      <c r="H68" s="94" t="s">
        <v>6</v>
      </c>
      <c r="I68" s="160">
        <f t="shared" si="1"/>
        <v>2</v>
      </c>
      <c r="J68" s="160"/>
      <c r="K68" s="161"/>
      <c r="L68" s="38"/>
      <c r="M68" s="162"/>
    </row>
    <row r="69" spans="1:17" ht="16.5" customHeight="1" x14ac:dyDescent="0.2">
      <c r="A69" s="44">
        <v>65</v>
      </c>
      <c r="B69" s="157" t="s">
        <v>5578</v>
      </c>
      <c r="C69" s="158">
        <v>36322</v>
      </c>
      <c r="D69" s="159" t="s">
        <v>5579</v>
      </c>
      <c r="E69" s="157" t="s">
        <v>208</v>
      </c>
      <c r="F69" s="214" t="s">
        <v>232</v>
      </c>
      <c r="G69" s="216">
        <f t="shared" ref="G69:G73" si="3">+IF(F69="M",1,IF(F69="f",2,IF(F69="Civ",3,"Error")))</f>
        <v>2</v>
      </c>
      <c r="H69" s="94" t="s">
        <v>6</v>
      </c>
      <c r="I69" s="160">
        <f t="shared" ref="I69:I73" si="4">+IF(H69="Studying",5,IF(H69="Complete",1,IF(H69="Incomplete",2,IF(H69="Left",3,IF(H69="Dropped",4,"Error")))))</f>
        <v>2</v>
      </c>
      <c r="J69" s="160"/>
      <c r="K69" s="161"/>
      <c r="L69" s="38"/>
      <c r="M69" s="162"/>
    </row>
    <row r="70" spans="1:17" ht="16.5" customHeight="1" x14ac:dyDescent="0.2">
      <c r="A70" s="44">
        <v>66</v>
      </c>
      <c r="B70" s="157" t="s">
        <v>5580</v>
      </c>
      <c r="C70" s="158">
        <v>64963</v>
      </c>
      <c r="D70" s="159" t="s">
        <v>5581</v>
      </c>
      <c r="E70" s="157" t="s">
        <v>202</v>
      </c>
      <c r="F70" s="214" t="s">
        <v>231</v>
      </c>
      <c r="G70" s="216">
        <f t="shared" si="3"/>
        <v>1</v>
      </c>
      <c r="H70" s="94" t="s">
        <v>6</v>
      </c>
      <c r="I70" s="160">
        <f t="shared" si="4"/>
        <v>2</v>
      </c>
      <c r="J70" s="160"/>
      <c r="K70" s="161"/>
      <c r="L70" s="38"/>
      <c r="M70" s="162"/>
    </row>
    <row r="71" spans="1:17" x14ac:dyDescent="0.2">
      <c r="A71" s="44">
        <v>67</v>
      </c>
      <c r="B71" s="157" t="s">
        <v>5585</v>
      </c>
      <c r="C71" s="158">
        <v>98679</v>
      </c>
      <c r="D71" s="159" t="s">
        <v>5586</v>
      </c>
      <c r="E71" s="157" t="s">
        <v>5587</v>
      </c>
      <c r="F71" s="214" t="s">
        <v>231</v>
      </c>
      <c r="G71" s="216">
        <f t="shared" si="3"/>
        <v>1</v>
      </c>
      <c r="H71" s="94" t="s">
        <v>6</v>
      </c>
      <c r="I71" s="160">
        <f t="shared" si="4"/>
        <v>2</v>
      </c>
      <c r="J71" s="160"/>
      <c r="K71" s="161"/>
      <c r="L71" s="38"/>
      <c r="M71" s="162"/>
    </row>
    <row r="72" spans="1:17" ht="16.5" customHeight="1" x14ac:dyDescent="0.2">
      <c r="A72" s="44">
        <v>68</v>
      </c>
      <c r="B72" s="157" t="s">
        <v>5588</v>
      </c>
      <c r="C72" s="158">
        <v>98926</v>
      </c>
      <c r="D72" s="159" t="s">
        <v>5589</v>
      </c>
      <c r="E72" s="157" t="s">
        <v>5590</v>
      </c>
      <c r="F72" s="214" t="s">
        <v>231</v>
      </c>
      <c r="G72" s="216">
        <f t="shared" si="3"/>
        <v>1</v>
      </c>
      <c r="H72" s="94" t="s">
        <v>6</v>
      </c>
      <c r="I72" s="160">
        <f t="shared" si="4"/>
        <v>2</v>
      </c>
      <c r="J72" s="160"/>
      <c r="K72" s="161"/>
      <c r="L72" s="38"/>
      <c r="M72" s="162"/>
    </row>
    <row r="73" spans="1:17" ht="16.5" customHeight="1" x14ac:dyDescent="0.2">
      <c r="A73" s="44">
        <v>69</v>
      </c>
      <c r="B73" s="157" t="s">
        <v>5594</v>
      </c>
      <c r="C73" s="158">
        <v>64661</v>
      </c>
      <c r="D73" s="159" t="s">
        <v>5595</v>
      </c>
      <c r="E73" s="157" t="s">
        <v>5596</v>
      </c>
      <c r="F73" s="214" t="s">
        <v>231</v>
      </c>
      <c r="G73" s="216">
        <f t="shared" si="3"/>
        <v>1</v>
      </c>
      <c r="H73" s="94" t="s">
        <v>6</v>
      </c>
      <c r="I73" s="160">
        <f t="shared" si="4"/>
        <v>2</v>
      </c>
      <c r="J73" s="160"/>
      <c r="K73" s="161"/>
      <c r="L73" s="38"/>
      <c r="M73" s="162"/>
    </row>
    <row r="74" spans="1:17" ht="16.5" customHeight="1" x14ac:dyDescent="0.25">
      <c r="A74" s="164"/>
      <c r="B74" s="132"/>
      <c r="C74" s="165"/>
      <c r="D74" s="166"/>
      <c r="E74" s="167"/>
      <c r="F74" s="132"/>
      <c r="G74" s="168"/>
      <c r="H74" s="136"/>
      <c r="I74" s="168"/>
      <c r="J74" s="168"/>
      <c r="K74" s="168"/>
      <c r="L74" s="169"/>
      <c r="M74" s="170"/>
      <c r="N74" s="171"/>
    </row>
    <row r="75" spans="1:17" s="173" customFormat="1" x14ac:dyDescent="0.2">
      <c r="A75" s="150"/>
      <c r="B75" s="172"/>
      <c r="C75" s="112"/>
      <c r="E75" s="174"/>
      <c r="F75" s="175"/>
      <c r="G75" s="150"/>
      <c r="H75" s="150"/>
      <c r="I75" s="150"/>
      <c r="J75" s="150"/>
      <c r="K75" s="150"/>
      <c r="L75" s="176"/>
      <c r="M75" s="150"/>
      <c r="N75" s="150"/>
      <c r="O75" s="150"/>
      <c r="P75" s="177"/>
      <c r="Q75" s="150"/>
    </row>
    <row r="76" spans="1:17" s="173" customFormat="1" x14ac:dyDescent="0.2">
      <c r="A76" s="150"/>
      <c r="B76" s="172"/>
      <c r="C76" s="112"/>
      <c r="E76" s="174"/>
      <c r="F76" s="175"/>
      <c r="G76" s="150"/>
      <c r="H76" s="150"/>
      <c r="I76" s="150"/>
      <c r="J76" s="150"/>
      <c r="K76" s="150"/>
      <c r="L76" s="176"/>
      <c r="M76" s="150"/>
      <c r="N76" s="150"/>
      <c r="O76" s="150"/>
      <c r="P76" s="177"/>
      <c r="Q76" s="150"/>
    </row>
    <row r="77" spans="1:17" s="173" customFormat="1" x14ac:dyDescent="0.2">
      <c r="A77" s="150"/>
      <c r="B77" s="172"/>
      <c r="C77" s="112"/>
      <c r="E77" s="174"/>
      <c r="F77" s="175"/>
      <c r="G77" s="150"/>
      <c r="H77" s="150"/>
      <c r="I77" s="150"/>
      <c r="J77" s="150"/>
      <c r="K77" s="150"/>
      <c r="L77" s="176"/>
      <c r="M77" s="150"/>
      <c r="N77" s="150"/>
      <c r="O77" s="150"/>
      <c r="P77" s="177"/>
      <c r="Q77" s="150"/>
    </row>
    <row r="78" spans="1:17" s="173" customFormat="1" x14ac:dyDescent="0.2">
      <c r="A78" s="150"/>
      <c r="B78" s="172"/>
      <c r="C78" s="112"/>
      <c r="E78" s="174"/>
      <c r="F78" s="175"/>
      <c r="G78" s="150"/>
      <c r="H78" s="150"/>
      <c r="I78" s="150"/>
      <c r="J78" s="150"/>
      <c r="K78" s="150"/>
      <c r="L78" s="176"/>
      <c r="M78" s="150"/>
      <c r="N78" s="150"/>
      <c r="O78" s="150"/>
      <c r="P78" s="177"/>
      <c r="Q78" s="150"/>
    </row>
    <row r="79" spans="1:17" s="173" customFormat="1" x14ac:dyDescent="0.2">
      <c r="A79" s="150"/>
      <c r="B79" s="172"/>
      <c r="C79" s="112"/>
      <c r="E79" s="174"/>
      <c r="F79" s="175"/>
      <c r="G79" s="150"/>
      <c r="H79" s="150"/>
      <c r="I79" s="150"/>
      <c r="J79" s="150"/>
      <c r="K79" s="150"/>
      <c r="L79" s="176"/>
      <c r="M79" s="150"/>
      <c r="N79" s="150"/>
      <c r="O79" s="150"/>
      <c r="P79" s="177"/>
      <c r="Q79" s="150"/>
    </row>
    <row r="80" spans="1:17" s="173" customFormat="1" x14ac:dyDescent="0.2">
      <c r="A80" s="150"/>
      <c r="B80" s="172"/>
      <c r="C80" s="112"/>
      <c r="E80" s="174"/>
      <c r="F80" s="175"/>
      <c r="G80" s="150"/>
      <c r="H80" s="150"/>
      <c r="I80" s="150"/>
      <c r="J80" s="150"/>
      <c r="K80" s="150"/>
      <c r="L80" s="176"/>
      <c r="M80" s="150"/>
      <c r="N80" s="150"/>
      <c r="O80" s="150"/>
      <c r="P80" s="177"/>
      <c r="Q80" s="150"/>
    </row>
    <row r="81" spans="1:17" s="173" customFormat="1" x14ac:dyDescent="0.2">
      <c r="A81" s="150"/>
      <c r="B81" s="172"/>
      <c r="C81" s="112"/>
      <c r="E81" s="174"/>
      <c r="F81" s="175"/>
      <c r="G81" s="150"/>
      <c r="H81" s="150"/>
      <c r="I81" s="150"/>
      <c r="J81" s="150"/>
      <c r="K81" s="150"/>
      <c r="L81" s="176"/>
      <c r="M81" s="150"/>
      <c r="N81" s="150"/>
      <c r="O81" s="150"/>
      <c r="P81" s="177"/>
      <c r="Q81" s="150"/>
    </row>
    <row r="82" spans="1:17" s="173" customFormat="1" x14ac:dyDescent="0.2">
      <c r="A82" s="150"/>
      <c r="B82" s="172"/>
      <c r="C82" s="112"/>
      <c r="E82" s="174"/>
      <c r="F82" s="175"/>
      <c r="G82" s="150"/>
      <c r="H82" s="150"/>
      <c r="I82" s="150"/>
      <c r="J82" s="150"/>
      <c r="K82" s="150"/>
      <c r="L82" s="176"/>
      <c r="M82" s="150"/>
      <c r="N82" s="150"/>
      <c r="O82" s="150"/>
      <c r="P82" s="177"/>
      <c r="Q82" s="150"/>
    </row>
    <row r="83" spans="1:17" s="173" customFormat="1" x14ac:dyDescent="0.2">
      <c r="A83" s="150"/>
      <c r="B83" s="172"/>
      <c r="C83" s="112"/>
      <c r="E83" s="174"/>
      <c r="F83" s="175"/>
      <c r="G83" s="150"/>
      <c r="H83" s="150"/>
      <c r="I83" s="150"/>
      <c r="J83" s="150"/>
      <c r="K83" s="150"/>
      <c r="L83" s="176"/>
      <c r="M83" s="150"/>
      <c r="N83" s="150"/>
      <c r="O83" s="150"/>
      <c r="P83" s="177"/>
      <c r="Q83" s="150"/>
    </row>
    <row r="84" spans="1:17" s="173" customFormat="1" x14ac:dyDescent="0.2">
      <c r="A84" s="150"/>
      <c r="B84" s="172"/>
      <c r="C84" s="112"/>
      <c r="E84" s="174"/>
      <c r="F84" s="175"/>
      <c r="G84" s="150"/>
      <c r="H84" s="150"/>
      <c r="I84" s="150"/>
      <c r="J84" s="150"/>
      <c r="K84" s="150"/>
      <c r="L84" s="176"/>
      <c r="M84" s="150"/>
      <c r="N84" s="150"/>
      <c r="O84" s="150"/>
      <c r="P84" s="177"/>
      <c r="Q84" s="150"/>
    </row>
    <row r="85" spans="1:17" s="173" customFormat="1" x14ac:dyDescent="0.2">
      <c r="A85" s="150"/>
      <c r="B85" s="172"/>
      <c r="C85" s="112"/>
      <c r="E85" s="174"/>
      <c r="F85" s="175"/>
      <c r="G85" s="150"/>
      <c r="H85" s="150"/>
      <c r="I85" s="150"/>
      <c r="J85" s="150"/>
      <c r="K85" s="150"/>
      <c r="L85" s="176"/>
      <c r="M85" s="150"/>
      <c r="N85" s="150"/>
      <c r="O85" s="150"/>
      <c r="P85" s="177"/>
      <c r="Q85" s="150"/>
    </row>
    <row r="86" spans="1:17" s="173" customFormat="1" x14ac:dyDescent="0.2">
      <c r="A86" s="150"/>
      <c r="B86" s="172"/>
      <c r="C86" s="112"/>
      <c r="E86" s="174"/>
      <c r="F86" s="175"/>
      <c r="G86" s="150"/>
      <c r="H86" s="150"/>
      <c r="I86" s="150"/>
      <c r="J86" s="150"/>
      <c r="K86" s="150"/>
      <c r="L86" s="176"/>
      <c r="M86" s="150"/>
      <c r="N86" s="150"/>
      <c r="O86" s="150"/>
      <c r="P86" s="177"/>
      <c r="Q86" s="150"/>
    </row>
    <row r="87" spans="1:17" s="173" customFormat="1" x14ac:dyDescent="0.2">
      <c r="A87" s="150"/>
      <c r="B87" s="172"/>
      <c r="C87" s="112"/>
      <c r="E87" s="174"/>
      <c r="F87" s="175"/>
      <c r="G87" s="150"/>
      <c r="H87" s="150"/>
      <c r="I87" s="150"/>
      <c r="J87" s="150"/>
      <c r="K87" s="150"/>
      <c r="L87" s="176"/>
      <c r="M87" s="150"/>
      <c r="N87" s="150"/>
      <c r="O87" s="150"/>
      <c r="P87" s="177"/>
      <c r="Q87" s="150"/>
    </row>
    <row r="88" spans="1:17" s="173" customFormat="1" x14ac:dyDescent="0.2">
      <c r="A88" s="150"/>
      <c r="B88" s="172"/>
      <c r="C88" s="112"/>
      <c r="E88" s="174"/>
      <c r="F88" s="175"/>
      <c r="G88" s="150"/>
      <c r="H88" s="150"/>
      <c r="I88" s="150"/>
      <c r="J88" s="150"/>
      <c r="K88" s="150"/>
      <c r="L88" s="176"/>
      <c r="M88" s="150"/>
      <c r="N88" s="150"/>
      <c r="O88" s="150"/>
      <c r="P88" s="177"/>
      <c r="Q88" s="150"/>
    </row>
    <row r="89" spans="1:17" s="173" customFormat="1" x14ac:dyDescent="0.2">
      <c r="A89" s="150"/>
      <c r="B89" s="172"/>
      <c r="C89" s="112"/>
      <c r="E89" s="174"/>
      <c r="F89" s="175"/>
      <c r="G89" s="150"/>
      <c r="H89" s="150"/>
      <c r="I89" s="150"/>
      <c r="J89" s="150"/>
      <c r="K89" s="150"/>
      <c r="L89" s="176"/>
      <c r="M89" s="150"/>
      <c r="N89" s="150"/>
      <c r="O89" s="150"/>
      <c r="P89" s="177"/>
      <c r="Q89" s="150"/>
    </row>
    <row r="90" spans="1:17" s="173" customFormat="1" x14ac:dyDescent="0.2">
      <c r="A90" s="150"/>
      <c r="B90" s="172"/>
      <c r="C90" s="112"/>
      <c r="E90" s="174"/>
      <c r="F90" s="175"/>
      <c r="G90" s="150"/>
      <c r="H90" s="150"/>
      <c r="I90" s="150"/>
      <c r="J90" s="150"/>
      <c r="K90" s="150"/>
      <c r="L90" s="176"/>
      <c r="M90" s="150"/>
      <c r="N90" s="150"/>
      <c r="O90" s="150"/>
      <c r="P90" s="177"/>
      <c r="Q90" s="150"/>
    </row>
    <row r="91" spans="1:17" s="173" customFormat="1" x14ac:dyDescent="0.2">
      <c r="A91" s="150"/>
      <c r="B91" s="172"/>
      <c r="C91" s="112"/>
      <c r="E91" s="174"/>
      <c r="F91" s="175"/>
      <c r="G91" s="150"/>
      <c r="H91" s="150"/>
      <c r="I91" s="150"/>
      <c r="J91" s="150"/>
      <c r="K91" s="150"/>
      <c r="L91" s="176"/>
      <c r="M91" s="150"/>
      <c r="N91" s="150"/>
      <c r="O91" s="150"/>
      <c r="P91" s="177"/>
      <c r="Q91" s="150"/>
    </row>
    <row r="92" spans="1:17" s="173" customFormat="1" x14ac:dyDescent="0.2">
      <c r="A92" s="150"/>
      <c r="B92" s="172"/>
      <c r="C92" s="112"/>
      <c r="E92" s="174"/>
      <c r="F92" s="175"/>
      <c r="G92" s="150"/>
      <c r="H92" s="150"/>
      <c r="I92" s="150"/>
      <c r="J92" s="150"/>
      <c r="K92" s="150"/>
      <c r="L92" s="176"/>
      <c r="M92" s="150"/>
      <c r="N92" s="150"/>
      <c r="O92" s="150"/>
      <c r="P92" s="177"/>
      <c r="Q92" s="150"/>
    </row>
    <row r="93" spans="1:17" s="173" customFormat="1" x14ac:dyDescent="0.2">
      <c r="A93" s="150"/>
      <c r="B93" s="172"/>
      <c r="C93" s="112"/>
      <c r="E93" s="174"/>
      <c r="F93" s="175"/>
      <c r="G93" s="150"/>
      <c r="H93" s="150"/>
      <c r="I93" s="150"/>
      <c r="J93" s="150"/>
      <c r="K93" s="150"/>
      <c r="L93" s="176"/>
      <c r="M93" s="150"/>
      <c r="N93" s="150"/>
      <c r="O93" s="150"/>
      <c r="P93" s="177"/>
      <c r="Q93" s="150"/>
    </row>
    <row r="94" spans="1:17" s="173" customFormat="1" x14ac:dyDescent="0.2">
      <c r="A94" s="150"/>
      <c r="B94" s="172"/>
      <c r="C94" s="112"/>
      <c r="E94" s="174"/>
      <c r="F94" s="175"/>
      <c r="G94" s="150"/>
      <c r="H94" s="150"/>
      <c r="I94" s="150"/>
      <c r="J94" s="150"/>
      <c r="K94" s="150"/>
      <c r="L94" s="176"/>
      <c r="M94" s="150"/>
      <c r="N94" s="150"/>
      <c r="O94" s="150"/>
      <c r="P94" s="177"/>
      <c r="Q94" s="150"/>
    </row>
    <row r="95" spans="1:17" s="173" customFormat="1" x14ac:dyDescent="0.2">
      <c r="A95" s="150"/>
      <c r="B95" s="172"/>
      <c r="C95" s="112"/>
      <c r="E95" s="174"/>
      <c r="F95" s="175"/>
      <c r="G95" s="150"/>
      <c r="H95" s="150"/>
      <c r="I95" s="150"/>
      <c r="J95" s="150"/>
      <c r="K95" s="150"/>
      <c r="L95" s="176"/>
      <c r="M95" s="150"/>
      <c r="N95" s="150"/>
      <c r="O95" s="150"/>
      <c r="P95" s="177"/>
      <c r="Q95" s="150"/>
    </row>
    <row r="96" spans="1:17" s="173" customFormat="1" x14ac:dyDescent="0.2">
      <c r="A96" s="150"/>
      <c r="B96" s="172"/>
      <c r="C96" s="112"/>
      <c r="E96" s="174"/>
      <c r="F96" s="175"/>
      <c r="G96" s="150"/>
      <c r="H96" s="150"/>
      <c r="I96" s="150"/>
      <c r="J96" s="150"/>
      <c r="K96" s="150"/>
      <c r="L96" s="176"/>
      <c r="M96" s="150"/>
      <c r="N96" s="150"/>
      <c r="O96" s="150"/>
      <c r="P96" s="177"/>
      <c r="Q96" s="150"/>
    </row>
    <row r="97" spans="1:17" s="173" customFormat="1" x14ac:dyDescent="0.2">
      <c r="A97" s="150"/>
      <c r="B97" s="172"/>
      <c r="C97" s="112"/>
      <c r="E97" s="174"/>
      <c r="F97" s="175"/>
      <c r="G97" s="150"/>
      <c r="H97" s="150"/>
      <c r="I97" s="150"/>
      <c r="J97" s="150"/>
      <c r="K97" s="150"/>
      <c r="L97" s="176"/>
      <c r="M97" s="150"/>
      <c r="N97" s="150"/>
      <c r="O97" s="150"/>
      <c r="P97" s="177"/>
      <c r="Q97" s="150"/>
    </row>
    <row r="98" spans="1:17" s="173" customFormat="1" x14ac:dyDescent="0.2">
      <c r="A98" s="150"/>
      <c r="B98" s="172"/>
      <c r="C98" s="112"/>
      <c r="E98" s="174"/>
      <c r="F98" s="175"/>
      <c r="G98" s="150"/>
      <c r="H98" s="150"/>
      <c r="I98" s="150"/>
      <c r="J98" s="150"/>
      <c r="K98" s="150"/>
      <c r="L98" s="176"/>
      <c r="M98" s="150"/>
      <c r="N98" s="150"/>
      <c r="O98" s="150"/>
      <c r="P98" s="177"/>
      <c r="Q98" s="150"/>
    </row>
    <row r="99" spans="1:17" s="173" customFormat="1" x14ac:dyDescent="0.2">
      <c r="A99" s="150"/>
      <c r="B99" s="172"/>
      <c r="C99" s="112"/>
      <c r="E99" s="174"/>
      <c r="F99" s="175"/>
      <c r="G99" s="150"/>
      <c r="H99" s="150"/>
      <c r="I99" s="150"/>
      <c r="J99" s="150"/>
      <c r="K99" s="150"/>
      <c r="L99" s="176"/>
      <c r="M99" s="150"/>
      <c r="N99" s="150"/>
      <c r="O99" s="150"/>
      <c r="P99" s="177"/>
      <c r="Q99" s="150"/>
    </row>
    <row r="100" spans="1:17" s="173" customFormat="1" x14ac:dyDescent="0.2">
      <c r="A100" s="150"/>
      <c r="B100" s="172"/>
      <c r="C100" s="112"/>
      <c r="E100" s="174"/>
      <c r="F100" s="175"/>
      <c r="G100" s="150"/>
      <c r="H100" s="150"/>
      <c r="I100" s="150"/>
      <c r="J100" s="150"/>
      <c r="K100" s="150"/>
      <c r="L100" s="176"/>
      <c r="M100" s="150"/>
      <c r="N100" s="150"/>
      <c r="O100" s="150"/>
      <c r="P100" s="177"/>
      <c r="Q100" s="150"/>
    </row>
    <row r="101" spans="1:17" s="173" customFormat="1" x14ac:dyDescent="0.2">
      <c r="A101" s="150"/>
      <c r="B101" s="172"/>
      <c r="C101" s="112"/>
      <c r="E101" s="174"/>
      <c r="F101" s="175"/>
      <c r="G101" s="150"/>
      <c r="H101" s="150"/>
      <c r="I101" s="150"/>
      <c r="J101" s="150"/>
      <c r="K101" s="150"/>
      <c r="L101" s="176"/>
      <c r="M101" s="150"/>
      <c r="N101" s="150"/>
      <c r="O101" s="150"/>
      <c r="P101" s="177"/>
      <c r="Q101" s="150"/>
    </row>
    <row r="102" spans="1:17" s="173" customFormat="1" x14ac:dyDescent="0.2">
      <c r="A102" s="150"/>
      <c r="B102" s="172"/>
      <c r="C102" s="112"/>
      <c r="E102" s="174"/>
      <c r="F102" s="175"/>
      <c r="G102" s="150"/>
      <c r="H102" s="150"/>
      <c r="I102" s="150"/>
      <c r="J102" s="150"/>
      <c r="K102" s="150"/>
      <c r="L102" s="176"/>
      <c r="M102" s="150"/>
      <c r="N102" s="150"/>
      <c r="O102" s="150"/>
      <c r="P102" s="177"/>
      <c r="Q102" s="150"/>
    </row>
    <row r="103" spans="1:17" s="173" customFormat="1" x14ac:dyDescent="0.2">
      <c r="A103" s="150"/>
      <c r="B103" s="172"/>
      <c r="C103" s="112"/>
      <c r="E103" s="174"/>
      <c r="F103" s="175"/>
      <c r="G103" s="150"/>
      <c r="H103" s="150"/>
      <c r="I103" s="150"/>
      <c r="J103" s="150"/>
      <c r="K103" s="150"/>
      <c r="L103" s="176"/>
      <c r="M103" s="150"/>
      <c r="N103" s="150"/>
      <c r="O103" s="150"/>
      <c r="P103" s="177"/>
      <c r="Q103" s="150"/>
    </row>
    <row r="104" spans="1:17" s="173" customFormat="1" x14ac:dyDescent="0.2">
      <c r="A104" s="150"/>
      <c r="B104" s="172"/>
      <c r="C104" s="112"/>
      <c r="E104" s="174"/>
      <c r="F104" s="175"/>
      <c r="G104" s="150"/>
      <c r="H104" s="150"/>
      <c r="I104" s="150"/>
      <c r="J104" s="150"/>
      <c r="K104" s="150"/>
      <c r="L104" s="176"/>
      <c r="M104" s="150"/>
      <c r="N104" s="150"/>
      <c r="O104" s="150"/>
      <c r="P104" s="177"/>
      <c r="Q104" s="150"/>
    </row>
    <row r="105" spans="1:17" s="173" customFormat="1" x14ac:dyDescent="0.2">
      <c r="A105" s="150"/>
      <c r="B105" s="172"/>
      <c r="C105" s="112"/>
      <c r="E105" s="174"/>
      <c r="F105" s="175"/>
      <c r="G105" s="150"/>
      <c r="H105" s="150"/>
      <c r="I105" s="150"/>
      <c r="J105" s="150"/>
      <c r="K105" s="150"/>
      <c r="L105" s="176"/>
      <c r="M105" s="150"/>
      <c r="N105" s="150"/>
      <c r="O105" s="150"/>
      <c r="P105" s="177"/>
      <c r="Q105" s="150"/>
    </row>
    <row r="106" spans="1:17" s="173" customFormat="1" x14ac:dyDescent="0.2">
      <c r="A106" s="150"/>
      <c r="B106" s="172"/>
      <c r="C106" s="112"/>
      <c r="E106" s="174"/>
      <c r="F106" s="175"/>
      <c r="G106" s="150"/>
      <c r="H106" s="150"/>
      <c r="I106" s="150"/>
      <c r="J106" s="150"/>
      <c r="K106" s="150"/>
      <c r="L106" s="176"/>
      <c r="M106" s="150"/>
      <c r="N106" s="150"/>
      <c r="O106" s="150"/>
      <c r="P106" s="177"/>
      <c r="Q106" s="150"/>
    </row>
    <row r="107" spans="1:17" s="173" customFormat="1" x14ac:dyDescent="0.2">
      <c r="A107" s="150"/>
      <c r="B107" s="172"/>
      <c r="C107" s="112"/>
      <c r="E107" s="174"/>
      <c r="F107" s="175"/>
      <c r="G107" s="150"/>
      <c r="H107" s="150"/>
      <c r="I107" s="150"/>
      <c r="J107" s="150"/>
      <c r="K107" s="150"/>
      <c r="L107" s="176"/>
      <c r="M107" s="150"/>
      <c r="N107" s="150"/>
      <c r="O107" s="150"/>
      <c r="P107" s="177"/>
      <c r="Q107" s="150"/>
    </row>
    <row r="108" spans="1:17" s="173" customFormat="1" x14ac:dyDescent="0.2">
      <c r="A108" s="150"/>
      <c r="B108" s="172"/>
      <c r="C108" s="112"/>
      <c r="E108" s="174"/>
      <c r="F108" s="175"/>
      <c r="G108" s="150"/>
      <c r="H108" s="150"/>
      <c r="I108" s="150"/>
      <c r="J108" s="150"/>
      <c r="K108" s="150"/>
      <c r="L108" s="176"/>
      <c r="M108" s="150"/>
      <c r="N108" s="150"/>
      <c r="O108" s="150"/>
      <c r="P108" s="177"/>
      <c r="Q108" s="150"/>
    </row>
    <row r="109" spans="1:17" s="173" customFormat="1" x14ac:dyDescent="0.2">
      <c r="A109" s="150"/>
      <c r="B109" s="172"/>
      <c r="C109" s="112"/>
      <c r="E109" s="174"/>
      <c r="F109" s="175"/>
      <c r="G109" s="150"/>
      <c r="H109" s="150"/>
      <c r="I109" s="150"/>
      <c r="J109" s="150"/>
      <c r="K109" s="150"/>
      <c r="L109" s="176"/>
      <c r="M109" s="150"/>
      <c r="N109" s="150"/>
      <c r="O109" s="150"/>
      <c r="P109" s="177"/>
      <c r="Q109" s="150"/>
    </row>
    <row r="110" spans="1:17" s="173" customFormat="1" x14ac:dyDescent="0.2">
      <c r="A110" s="150"/>
      <c r="B110" s="172"/>
      <c r="C110" s="112"/>
      <c r="E110" s="174"/>
      <c r="F110" s="175"/>
      <c r="G110" s="150"/>
      <c r="H110" s="150"/>
      <c r="I110" s="150"/>
      <c r="J110" s="150"/>
      <c r="K110" s="150"/>
      <c r="L110" s="176"/>
      <c r="M110" s="150"/>
      <c r="N110" s="150"/>
      <c r="O110" s="150"/>
      <c r="P110" s="177"/>
      <c r="Q110" s="150"/>
    </row>
    <row r="111" spans="1:17" s="173" customFormat="1" x14ac:dyDescent="0.2">
      <c r="A111" s="150"/>
      <c r="B111" s="172"/>
      <c r="C111" s="112"/>
      <c r="E111" s="174"/>
      <c r="F111" s="175"/>
      <c r="G111" s="150"/>
      <c r="H111" s="150"/>
      <c r="I111" s="150"/>
      <c r="J111" s="150"/>
      <c r="K111" s="150"/>
      <c r="L111" s="176"/>
      <c r="M111" s="150"/>
      <c r="N111" s="150"/>
      <c r="O111" s="150"/>
      <c r="P111" s="177"/>
      <c r="Q111" s="150"/>
    </row>
    <row r="112" spans="1:17" s="173" customFormat="1" x14ac:dyDescent="0.2">
      <c r="A112" s="150"/>
      <c r="B112" s="172"/>
      <c r="C112" s="112"/>
      <c r="E112" s="174"/>
      <c r="F112" s="175"/>
      <c r="G112" s="150"/>
      <c r="H112" s="150"/>
      <c r="I112" s="150"/>
      <c r="J112" s="150"/>
      <c r="K112" s="150"/>
      <c r="L112" s="176"/>
      <c r="M112" s="150"/>
      <c r="N112" s="150"/>
      <c r="O112" s="150"/>
      <c r="P112" s="177"/>
      <c r="Q112" s="150"/>
    </row>
    <row r="113" spans="1:17" s="173" customFormat="1" x14ac:dyDescent="0.2">
      <c r="A113" s="150"/>
      <c r="B113" s="172"/>
      <c r="C113" s="112"/>
      <c r="E113" s="174"/>
      <c r="F113" s="175"/>
      <c r="G113" s="150"/>
      <c r="H113" s="150"/>
      <c r="I113" s="150"/>
      <c r="J113" s="150"/>
      <c r="K113" s="150"/>
      <c r="L113" s="176"/>
      <c r="M113" s="150"/>
      <c r="N113" s="150"/>
      <c r="O113" s="150"/>
      <c r="P113" s="177"/>
      <c r="Q113" s="150"/>
    </row>
    <row r="114" spans="1:17" s="173" customFormat="1" x14ac:dyDescent="0.2">
      <c r="A114" s="150"/>
      <c r="B114" s="172"/>
      <c r="C114" s="112"/>
      <c r="E114" s="174"/>
      <c r="F114" s="175"/>
      <c r="G114" s="150"/>
      <c r="H114" s="150"/>
      <c r="I114" s="150"/>
      <c r="J114" s="150"/>
      <c r="K114" s="150"/>
      <c r="L114" s="176"/>
      <c r="M114" s="150"/>
      <c r="N114" s="150"/>
      <c r="O114" s="150"/>
      <c r="P114" s="177"/>
      <c r="Q114" s="150"/>
    </row>
    <row r="115" spans="1:17" s="173" customFormat="1" x14ac:dyDescent="0.2">
      <c r="A115" s="150"/>
      <c r="B115" s="172"/>
      <c r="C115" s="112"/>
      <c r="E115" s="174"/>
      <c r="F115" s="175"/>
      <c r="G115" s="150"/>
      <c r="H115" s="150"/>
      <c r="I115" s="150"/>
      <c r="J115" s="150"/>
      <c r="K115" s="150"/>
      <c r="L115" s="176"/>
      <c r="M115" s="150"/>
      <c r="N115" s="150"/>
      <c r="O115" s="150"/>
      <c r="P115" s="177"/>
      <c r="Q115" s="150"/>
    </row>
    <row r="116" spans="1:17" s="173" customFormat="1" x14ac:dyDescent="0.2">
      <c r="A116" s="150"/>
      <c r="B116" s="172"/>
      <c r="C116" s="112"/>
      <c r="E116" s="174"/>
      <c r="F116" s="175"/>
      <c r="G116" s="150"/>
      <c r="H116" s="150"/>
      <c r="I116" s="150"/>
      <c r="J116" s="150"/>
      <c r="K116" s="150"/>
      <c r="L116" s="176"/>
      <c r="M116" s="150"/>
      <c r="N116" s="150"/>
      <c r="O116" s="150"/>
      <c r="P116" s="177"/>
      <c r="Q116" s="150"/>
    </row>
    <row r="117" spans="1:17" s="173" customFormat="1" x14ac:dyDescent="0.2">
      <c r="A117" s="150"/>
      <c r="B117" s="172"/>
      <c r="C117" s="112"/>
      <c r="E117" s="174"/>
      <c r="F117" s="175"/>
      <c r="G117" s="150"/>
      <c r="H117" s="150"/>
      <c r="I117" s="150"/>
      <c r="J117" s="150"/>
      <c r="K117" s="150"/>
      <c r="L117" s="176"/>
      <c r="M117" s="150"/>
      <c r="N117" s="150"/>
      <c r="O117" s="150"/>
      <c r="P117" s="177"/>
      <c r="Q117" s="150"/>
    </row>
    <row r="118" spans="1:17" s="173" customFormat="1" x14ac:dyDescent="0.2">
      <c r="A118" s="150"/>
      <c r="B118" s="172"/>
      <c r="C118" s="112"/>
      <c r="E118" s="174"/>
      <c r="F118" s="175"/>
      <c r="G118" s="150"/>
      <c r="H118" s="150"/>
      <c r="I118" s="150"/>
      <c r="J118" s="150"/>
      <c r="K118" s="150"/>
      <c r="L118" s="176"/>
      <c r="M118" s="150"/>
      <c r="N118" s="150"/>
      <c r="O118" s="150"/>
      <c r="P118" s="177"/>
      <c r="Q118" s="150"/>
    </row>
    <row r="119" spans="1:17" s="173" customFormat="1" x14ac:dyDescent="0.2">
      <c r="A119" s="150"/>
      <c r="B119" s="172"/>
      <c r="C119" s="112"/>
      <c r="E119" s="174"/>
      <c r="F119" s="175"/>
      <c r="G119" s="150"/>
      <c r="H119" s="150"/>
      <c r="I119" s="150"/>
      <c r="J119" s="150"/>
      <c r="K119" s="150"/>
      <c r="L119" s="176"/>
      <c r="M119" s="150"/>
      <c r="N119" s="150"/>
      <c r="O119" s="150"/>
      <c r="P119" s="177"/>
      <c r="Q119" s="150"/>
    </row>
    <row r="120" spans="1:17" s="173" customFormat="1" x14ac:dyDescent="0.2">
      <c r="A120" s="150"/>
      <c r="B120" s="172"/>
      <c r="C120" s="112"/>
      <c r="E120" s="174"/>
      <c r="F120" s="175"/>
      <c r="G120" s="150"/>
      <c r="H120" s="150"/>
      <c r="I120" s="150"/>
      <c r="J120" s="150"/>
      <c r="K120" s="150"/>
      <c r="L120" s="176"/>
      <c r="M120" s="150"/>
      <c r="N120" s="150"/>
      <c r="O120" s="150"/>
      <c r="P120" s="177"/>
      <c r="Q120" s="150"/>
    </row>
    <row r="121" spans="1:17" s="173" customFormat="1" x14ac:dyDescent="0.2">
      <c r="A121" s="150"/>
      <c r="B121" s="172"/>
      <c r="C121" s="112"/>
      <c r="E121" s="174"/>
      <c r="F121" s="175"/>
      <c r="G121" s="150"/>
      <c r="H121" s="150"/>
      <c r="I121" s="150"/>
      <c r="J121" s="150"/>
      <c r="K121" s="150"/>
      <c r="L121" s="176"/>
      <c r="M121" s="150"/>
      <c r="N121" s="150"/>
      <c r="O121" s="150"/>
      <c r="P121" s="177"/>
      <c r="Q121" s="150"/>
    </row>
    <row r="122" spans="1:17" s="173" customFormat="1" x14ac:dyDescent="0.2">
      <c r="A122" s="150"/>
      <c r="B122" s="172"/>
      <c r="C122" s="112"/>
      <c r="E122" s="174"/>
      <c r="F122" s="175"/>
      <c r="G122" s="150"/>
      <c r="H122" s="150"/>
      <c r="I122" s="150"/>
      <c r="J122" s="150"/>
      <c r="K122" s="150"/>
      <c r="L122" s="176"/>
      <c r="M122" s="150"/>
      <c r="N122" s="150"/>
      <c r="O122" s="150"/>
      <c r="P122" s="177"/>
      <c r="Q122" s="150"/>
    </row>
    <row r="123" spans="1:17" s="173" customFormat="1" x14ac:dyDescent="0.2">
      <c r="A123" s="150"/>
      <c r="B123" s="172"/>
      <c r="C123" s="112"/>
      <c r="E123" s="174"/>
      <c r="F123" s="175"/>
      <c r="G123" s="150"/>
      <c r="H123" s="150"/>
      <c r="I123" s="150"/>
      <c r="J123" s="150"/>
      <c r="K123" s="150"/>
      <c r="L123" s="176"/>
      <c r="M123" s="150"/>
      <c r="N123" s="150"/>
      <c r="O123" s="150"/>
      <c r="P123" s="177"/>
      <c r="Q123" s="150"/>
    </row>
    <row r="124" spans="1:17" s="173" customFormat="1" x14ac:dyDescent="0.2">
      <c r="A124" s="150"/>
      <c r="B124" s="172"/>
      <c r="C124" s="112"/>
      <c r="E124" s="174"/>
      <c r="F124" s="175"/>
      <c r="G124" s="150"/>
      <c r="H124" s="150"/>
      <c r="I124" s="150"/>
      <c r="J124" s="150"/>
      <c r="K124" s="150"/>
      <c r="L124" s="176"/>
      <c r="M124" s="150"/>
      <c r="N124" s="150"/>
      <c r="O124" s="150"/>
      <c r="P124" s="177"/>
      <c r="Q124" s="150"/>
    </row>
    <row r="125" spans="1:17" s="173" customFormat="1" x14ac:dyDescent="0.2">
      <c r="A125" s="150"/>
      <c r="B125" s="172"/>
      <c r="C125" s="112"/>
      <c r="E125" s="174"/>
      <c r="F125" s="175"/>
      <c r="G125" s="150"/>
      <c r="H125" s="150"/>
      <c r="I125" s="150"/>
      <c r="J125" s="150"/>
      <c r="K125" s="150"/>
      <c r="L125" s="176"/>
      <c r="M125" s="150"/>
      <c r="N125" s="150"/>
      <c r="O125" s="150"/>
      <c r="P125" s="177"/>
      <c r="Q125" s="150"/>
    </row>
    <row r="126" spans="1:17" s="173" customFormat="1" x14ac:dyDescent="0.2">
      <c r="A126" s="150"/>
      <c r="B126" s="172"/>
      <c r="C126" s="112"/>
      <c r="E126" s="174"/>
      <c r="F126" s="175"/>
      <c r="G126" s="150"/>
      <c r="H126" s="150"/>
      <c r="I126" s="150"/>
      <c r="J126" s="150"/>
      <c r="K126" s="150"/>
      <c r="L126" s="176"/>
      <c r="M126" s="150"/>
      <c r="N126" s="150"/>
      <c r="O126" s="150"/>
      <c r="P126" s="177"/>
      <c r="Q126" s="150"/>
    </row>
    <row r="127" spans="1:17" s="173" customFormat="1" x14ac:dyDescent="0.2">
      <c r="A127" s="150"/>
      <c r="B127" s="172"/>
      <c r="C127" s="112"/>
      <c r="E127" s="174"/>
      <c r="F127" s="175"/>
      <c r="G127" s="150"/>
      <c r="H127" s="150"/>
      <c r="I127" s="150"/>
      <c r="J127" s="150"/>
      <c r="K127" s="150"/>
      <c r="L127" s="176"/>
      <c r="M127" s="150"/>
      <c r="N127" s="150"/>
      <c r="O127" s="150"/>
      <c r="P127" s="177"/>
      <c r="Q127" s="150"/>
    </row>
    <row r="128" spans="1:17" s="173" customFormat="1" x14ac:dyDescent="0.2">
      <c r="A128" s="150"/>
      <c r="B128" s="172"/>
      <c r="C128" s="112"/>
      <c r="E128" s="174"/>
      <c r="F128" s="175"/>
      <c r="G128" s="150"/>
      <c r="H128" s="150"/>
      <c r="I128" s="150"/>
      <c r="J128" s="150"/>
      <c r="K128" s="150"/>
      <c r="L128" s="176"/>
      <c r="M128" s="150"/>
      <c r="N128" s="150"/>
      <c r="O128" s="150"/>
      <c r="P128" s="177"/>
      <c r="Q128" s="150"/>
    </row>
    <row r="129" spans="1:17" s="173" customFormat="1" x14ac:dyDescent="0.2">
      <c r="A129" s="150"/>
      <c r="B129" s="172"/>
      <c r="C129" s="112"/>
      <c r="E129" s="174"/>
      <c r="F129" s="175"/>
      <c r="G129" s="150"/>
      <c r="H129" s="150"/>
      <c r="I129" s="150"/>
      <c r="J129" s="150"/>
      <c r="K129" s="150"/>
      <c r="L129" s="176"/>
      <c r="M129" s="150"/>
      <c r="N129" s="150"/>
      <c r="O129" s="150"/>
      <c r="P129" s="177"/>
      <c r="Q129" s="150"/>
    </row>
    <row r="130" spans="1:17" s="173" customFormat="1" x14ac:dyDescent="0.2">
      <c r="A130" s="150"/>
      <c r="B130" s="172"/>
      <c r="C130" s="112"/>
      <c r="E130" s="174"/>
      <c r="F130" s="175"/>
      <c r="G130" s="150"/>
      <c r="H130" s="150"/>
      <c r="I130" s="150"/>
      <c r="J130" s="150"/>
      <c r="K130" s="150"/>
      <c r="L130" s="176"/>
      <c r="M130" s="150"/>
      <c r="N130" s="150"/>
      <c r="O130" s="150"/>
      <c r="P130" s="177"/>
      <c r="Q130" s="150"/>
    </row>
    <row r="131" spans="1:17" s="173" customFormat="1" x14ac:dyDescent="0.2">
      <c r="A131" s="150"/>
      <c r="B131" s="172"/>
      <c r="C131" s="112"/>
      <c r="E131" s="174"/>
      <c r="F131" s="175"/>
      <c r="G131" s="150"/>
      <c r="H131" s="150"/>
      <c r="I131" s="150"/>
      <c r="J131" s="150"/>
      <c r="K131" s="150"/>
      <c r="L131" s="176"/>
      <c r="M131" s="150"/>
      <c r="N131" s="150"/>
      <c r="O131" s="150"/>
      <c r="P131" s="177"/>
      <c r="Q131" s="150"/>
    </row>
    <row r="132" spans="1:17" s="173" customFormat="1" x14ac:dyDescent="0.2">
      <c r="A132" s="150"/>
      <c r="B132" s="172"/>
      <c r="C132" s="112"/>
      <c r="E132" s="174"/>
      <c r="F132" s="175"/>
      <c r="G132" s="150"/>
      <c r="H132" s="150"/>
      <c r="I132" s="150"/>
      <c r="J132" s="150"/>
      <c r="K132" s="150"/>
      <c r="L132" s="176"/>
      <c r="M132" s="150"/>
      <c r="N132" s="150"/>
      <c r="O132" s="150"/>
      <c r="P132" s="177"/>
      <c r="Q132" s="150"/>
    </row>
    <row r="133" spans="1:17" s="173" customFormat="1" x14ac:dyDescent="0.2">
      <c r="A133" s="150"/>
      <c r="B133" s="172"/>
      <c r="C133" s="112"/>
      <c r="E133" s="174"/>
      <c r="F133" s="175"/>
      <c r="G133" s="150"/>
      <c r="H133" s="150"/>
      <c r="I133" s="150"/>
      <c r="J133" s="150"/>
      <c r="K133" s="150"/>
      <c r="L133" s="176"/>
      <c r="M133" s="150"/>
      <c r="N133" s="150"/>
      <c r="O133" s="150"/>
      <c r="P133" s="177"/>
      <c r="Q133" s="150"/>
    </row>
    <row r="134" spans="1:17" s="173" customFormat="1" x14ac:dyDescent="0.2">
      <c r="A134" s="150"/>
      <c r="B134" s="172"/>
      <c r="C134" s="112"/>
      <c r="E134" s="174"/>
      <c r="F134" s="175"/>
      <c r="G134" s="150"/>
      <c r="H134" s="150"/>
      <c r="I134" s="150"/>
      <c r="J134" s="150"/>
      <c r="K134" s="150"/>
      <c r="L134" s="176"/>
      <c r="M134" s="150"/>
      <c r="N134" s="150"/>
      <c r="O134" s="150"/>
      <c r="P134" s="177"/>
      <c r="Q134" s="150"/>
    </row>
    <row r="135" spans="1:17" s="173" customFormat="1" x14ac:dyDescent="0.2">
      <c r="A135" s="150"/>
      <c r="B135" s="172"/>
      <c r="C135" s="112"/>
      <c r="E135" s="174"/>
      <c r="F135" s="175"/>
      <c r="G135" s="150"/>
      <c r="H135" s="150"/>
      <c r="I135" s="150"/>
      <c r="J135" s="150"/>
      <c r="K135" s="150"/>
      <c r="L135" s="176"/>
      <c r="M135" s="150"/>
      <c r="N135" s="150"/>
      <c r="O135" s="150"/>
      <c r="P135" s="177"/>
      <c r="Q135" s="150"/>
    </row>
    <row r="136" spans="1:17" s="173" customFormat="1" x14ac:dyDescent="0.2">
      <c r="A136" s="150"/>
      <c r="B136" s="172"/>
      <c r="C136" s="112"/>
      <c r="E136" s="174"/>
      <c r="F136" s="175"/>
      <c r="G136" s="150"/>
      <c r="H136" s="150"/>
      <c r="I136" s="150"/>
      <c r="J136" s="150"/>
      <c r="K136" s="150"/>
      <c r="L136" s="176"/>
      <c r="M136" s="150"/>
      <c r="N136" s="150"/>
      <c r="O136" s="150"/>
      <c r="P136" s="177"/>
      <c r="Q136" s="150"/>
    </row>
    <row r="137" spans="1:17" s="173" customFormat="1" x14ac:dyDescent="0.2">
      <c r="A137" s="150"/>
      <c r="B137" s="172"/>
      <c r="C137" s="112"/>
      <c r="E137" s="174"/>
      <c r="F137" s="175"/>
      <c r="G137" s="150"/>
      <c r="H137" s="150"/>
      <c r="I137" s="150"/>
      <c r="J137" s="150"/>
      <c r="K137" s="150"/>
      <c r="L137" s="176"/>
      <c r="M137" s="150"/>
      <c r="N137" s="150"/>
      <c r="O137" s="150"/>
      <c r="P137" s="177"/>
      <c r="Q137" s="150"/>
    </row>
    <row r="138" spans="1:17" s="173" customFormat="1" x14ac:dyDescent="0.2">
      <c r="A138" s="150"/>
      <c r="B138" s="172"/>
      <c r="C138" s="112"/>
      <c r="E138" s="174"/>
      <c r="F138" s="175"/>
      <c r="G138" s="150"/>
      <c r="H138" s="150"/>
      <c r="I138" s="150"/>
      <c r="J138" s="150"/>
      <c r="K138" s="150"/>
      <c r="L138" s="176"/>
      <c r="M138" s="150"/>
      <c r="N138" s="150"/>
      <c r="O138" s="150"/>
      <c r="P138" s="177"/>
      <c r="Q138" s="150"/>
    </row>
    <row r="139" spans="1:17" s="173" customFormat="1" x14ac:dyDescent="0.2">
      <c r="A139" s="150"/>
      <c r="B139" s="172"/>
      <c r="C139" s="112"/>
      <c r="E139" s="174"/>
      <c r="F139" s="175"/>
      <c r="G139" s="150"/>
      <c r="H139" s="150"/>
      <c r="I139" s="150"/>
      <c r="J139" s="150"/>
      <c r="K139" s="150"/>
      <c r="L139" s="176"/>
      <c r="M139" s="150"/>
      <c r="N139" s="150"/>
      <c r="O139" s="150"/>
      <c r="P139" s="177"/>
      <c r="Q139" s="150"/>
    </row>
    <row r="140" spans="1:17" s="173" customFormat="1" x14ac:dyDescent="0.2">
      <c r="A140" s="150"/>
      <c r="B140" s="172"/>
      <c r="C140" s="112"/>
      <c r="E140" s="174"/>
      <c r="F140" s="175"/>
      <c r="G140" s="150"/>
      <c r="H140" s="150"/>
      <c r="I140" s="150"/>
      <c r="J140" s="150"/>
      <c r="K140" s="150"/>
      <c r="L140" s="176"/>
      <c r="M140" s="150"/>
      <c r="N140" s="150"/>
      <c r="O140" s="150"/>
      <c r="P140" s="177"/>
      <c r="Q140" s="150"/>
    </row>
    <row r="141" spans="1:17" s="173" customFormat="1" x14ac:dyDescent="0.2">
      <c r="A141" s="150"/>
      <c r="B141" s="172"/>
      <c r="C141" s="112"/>
      <c r="E141" s="174"/>
      <c r="F141" s="175"/>
      <c r="G141" s="150"/>
      <c r="H141" s="150"/>
      <c r="I141" s="150"/>
      <c r="J141" s="150"/>
      <c r="K141" s="150"/>
      <c r="L141" s="176"/>
      <c r="M141" s="150"/>
      <c r="N141" s="150"/>
      <c r="O141" s="150"/>
      <c r="P141" s="177"/>
      <c r="Q141" s="150"/>
    </row>
    <row r="142" spans="1:17" s="173" customFormat="1" x14ac:dyDescent="0.2">
      <c r="A142" s="150"/>
      <c r="B142" s="172"/>
      <c r="C142" s="112"/>
      <c r="E142" s="174"/>
      <c r="F142" s="175"/>
      <c r="G142" s="150"/>
      <c r="H142" s="150"/>
      <c r="I142" s="150"/>
      <c r="J142" s="150"/>
      <c r="K142" s="150"/>
      <c r="L142" s="176"/>
      <c r="M142" s="150"/>
      <c r="N142" s="150"/>
      <c r="O142" s="150"/>
      <c r="P142" s="177"/>
      <c r="Q142" s="150"/>
    </row>
    <row r="143" spans="1:17" s="173" customFormat="1" x14ac:dyDescent="0.2">
      <c r="A143" s="150"/>
      <c r="B143" s="172"/>
      <c r="C143" s="112"/>
      <c r="E143" s="174"/>
      <c r="F143" s="175"/>
      <c r="G143" s="150"/>
      <c r="H143" s="150"/>
      <c r="I143" s="150"/>
      <c r="J143" s="150"/>
      <c r="K143" s="150"/>
      <c r="L143" s="176"/>
      <c r="M143" s="150"/>
      <c r="N143" s="150"/>
      <c r="O143" s="150"/>
      <c r="P143" s="177"/>
      <c r="Q143" s="150"/>
    </row>
    <row r="144" spans="1:17" s="173" customFormat="1" x14ac:dyDescent="0.2">
      <c r="A144" s="150"/>
      <c r="B144" s="172"/>
      <c r="C144" s="112"/>
      <c r="E144" s="174"/>
      <c r="F144" s="175"/>
      <c r="G144" s="150"/>
      <c r="H144" s="150"/>
      <c r="I144" s="150"/>
      <c r="J144" s="150"/>
      <c r="K144" s="150"/>
      <c r="L144" s="176"/>
      <c r="M144" s="150"/>
      <c r="N144" s="150"/>
      <c r="O144" s="150"/>
      <c r="P144" s="177"/>
      <c r="Q144" s="150"/>
    </row>
    <row r="145" spans="1:17" s="173" customFormat="1" x14ac:dyDescent="0.2">
      <c r="A145" s="150"/>
      <c r="B145" s="172"/>
      <c r="C145" s="112"/>
      <c r="E145" s="174"/>
      <c r="F145" s="175"/>
      <c r="G145" s="150"/>
      <c r="H145" s="150"/>
      <c r="I145" s="150"/>
      <c r="J145" s="150"/>
      <c r="K145" s="150"/>
      <c r="L145" s="176"/>
      <c r="M145" s="150"/>
      <c r="N145" s="150"/>
      <c r="O145" s="150"/>
      <c r="P145" s="177"/>
      <c r="Q145" s="150"/>
    </row>
    <row r="146" spans="1:17" s="173" customFormat="1" x14ac:dyDescent="0.2">
      <c r="A146" s="150"/>
      <c r="B146" s="172"/>
      <c r="C146" s="112"/>
      <c r="E146" s="174"/>
      <c r="F146" s="175"/>
      <c r="G146" s="150"/>
      <c r="H146" s="150"/>
      <c r="I146" s="150"/>
      <c r="J146" s="150"/>
      <c r="K146" s="150"/>
      <c r="L146" s="176"/>
      <c r="M146" s="150"/>
      <c r="N146" s="150"/>
      <c r="O146" s="150"/>
      <c r="P146" s="177"/>
      <c r="Q146" s="150"/>
    </row>
    <row r="147" spans="1:17" s="173" customFormat="1" x14ac:dyDescent="0.2">
      <c r="A147" s="150"/>
      <c r="B147" s="172"/>
      <c r="C147" s="112"/>
      <c r="E147" s="174"/>
      <c r="F147" s="175"/>
      <c r="G147" s="150"/>
      <c r="H147" s="150"/>
      <c r="I147" s="150"/>
      <c r="J147" s="150"/>
      <c r="K147" s="150"/>
      <c r="L147" s="176"/>
      <c r="M147" s="150"/>
      <c r="N147" s="150"/>
      <c r="O147" s="150"/>
      <c r="P147" s="177"/>
      <c r="Q147" s="150"/>
    </row>
    <row r="148" spans="1:17" s="173" customFormat="1" x14ac:dyDescent="0.2">
      <c r="A148" s="150"/>
      <c r="B148" s="172"/>
      <c r="C148" s="112"/>
      <c r="E148" s="174"/>
      <c r="F148" s="175"/>
      <c r="G148" s="150"/>
      <c r="H148" s="150"/>
      <c r="I148" s="150"/>
      <c r="J148" s="150"/>
      <c r="K148" s="150"/>
      <c r="L148" s="176"/>
      <c r="M148" s="150"/>
      <c r="N148" s="150"/>
      <c r="O148" s="150"/>
      <c r="P148" s="177"/>
      <c r="Q148" s="150"/>
    </row>
    <row r="149" spans="1:17" s="173" customFormat="1" x14ac:dyDescent="0.2">
      <c r="A149" s="150"/>
      <c r="B149" s="172"/>
      <c r="C149" s="112"/>
      <c r="E149" s="174"/>
      <c r="F149" s="175"/>
      <c r="G149" s="150"/>
      <c r="H149" s="150"/>
      <c r="I149" s="150"/>
      <c r="J149" s="150"/>
      <c r="K149" s="150"/>
      <c r="L149" s="176"/>
      <c r="M149" s="150"/>
      <c r="N149" s="150"/>
      <c r="O149" s="150"/>
      <c r="P149" s="177"/>
      <c r="Q149" s="150"/>
    </row>
    <row r="150" spans="1:17" s="173" customFormat="1" x14ac:dyDescent="0.2">
      <c r="A150" s="150"/>
      <c r="B150" s="172"/>
      <c r="C150" s="112"/>
      <c r="E150" s="174"/>
      <c r="F150" s="175"/>
      <c r="G150" s="150"/>
      <c r="H150" s="150"/>
      <c r="I150" s="150"/>
      <c r="J150" s="150"/>
      <c r="K150" s="150"/>
      <c r="L150" s="176"/>
      <c r="M150" s="150"/>
      <c r="N150" s="150"/>
      <c r="O150" s="150"/>
      <c r="P150" s="177"/>
      <c r="Q150" s="150"/>
    </row>
    <row r="151" spans="1:17" s="173" customFormat="1" x14ac:dyDescent="0.2">
      <c r="A151" s="150"/>
      <c r="B151" s="172"/>
      <c r="C151" s="112"/>
      <c r="E151" s="174"/>
      <c r="F151" s="175"/>
      <c r="G151" s="150"/>
      <c r="H151" s="150"/>
      <c r="I151" s="150"/>
      <c r="J151" s="150"/>
      <c r="K151" s="150"/>
      <c r="L151" s="176"/>
      <c r="M151" s="150"/>
      <c r="N151" s="150"/>
      <c r="O151" s="150"/>
      <c r="P151" s="177"/>
      <c r="Q151" s="150"/>
    </row>
    <row r="152" spans="1:17" s="173" customFormat="1" x14ac:dyDescent="0.2">
      <c r="A152" s="150"/>
      <c r="B152" s="172"/>
      <c r="C152" s="112"/>
      <c r="E152" s="174"/>
      <c r="F152" s="175"/>
      <c r="G152" s="150"/>
      <c r="H152" s="150"/>
      <c r="I152" s="150"/>
      <c r="J152" s="150"/>
      <c r="K152" s="150"/>
      <c r="L152" s="176"/>
      <c r="M152" s="150"/>
      <c r="N152" s="150"/>
      <c r="O152" s="150"/>
      <c r="P152" s="177"/>
      <c r="Q152" s="150"/>
    </row>
    <row r="153" spans="1:17" s="173" customFormat="1" x14ac:dyDescent="0.2">
      <c r="A153" s="150"/>
      <c r="B153" s="172"/>
      <c r="C153" s="112"/>
      <c r="E153" s="174"/>
      <c r="F153" s="175"/>
      <c r="G153" s="150"/>
      <c r="H153" s="150"/>
      <c r="I153" s="150"/>
      <c r="J153" s="150"/>
      <c r="K153" s="150"/>
      <c r="L153" s="176"/>
      <c r="M153" s="150"/>
      <c r="N153" s="150"/>
      <c r="O153" s="150"/>
      <c r="P153" s="177"/>
      <c r="Q153" s="150"/>
    </row>
    <row r="154" spans="1:17" s="173" customFormat="1" x14ac:dyDescent="0.2">
      <c r="A154" s="150"/>
      <c r="B154" s="172"/>
      <c r="C154" s="112"/>
      <c r="E154" s="174"/>
      <c r="F154" s="175"/>
      <c r="G154" s="150"/>
      <c r="H154" s="150"/>
      <c r="I154" s="150"/>
      <c r="J154" s="150"/>
      <c r="K154" s="150"/>
      <c r="L154" s="176"/>
      <c r="M154" s="150"/>
      <c r="N154" s="150"/>
      <c r="O154" s="150"/>
      <c r="P154" s="177"/>
      <c r="Q154" s="150"/>
    </row>
    <row r="155" spans="1:17" s="173" customFormat="1" x14ac:dyDescent="0.2">
      <c r="A155" s="150"/>
      <c r="B155" s="172"/>
      <c r="C155" s="112"/>
      <c r="E155" s="174"/>
      <c r="F155" s="175"/>
      <c r="G155" s="150"/>
      <c r="H155" s="150"/>
      <c r="I155" s="150"/>
      <c r="J155" s="150"/>
      <c r="K155" s="150"/>
      <c r="L155" s="176"/>
      <c r="M155" s="150"/>
      <c r="N155" s="150"/>
      <c r="O155" s="150"/>
      <c r="P155" s="177"/>
      <c r="Q155" s="150"/>
    </row>
    <row r="156" spans="1:17" s="173" customFormat="1" x14ac:dyDescent="0.2">
      <c r="A156" s="150"/>
      <c r="B156" s="172"/>
      <c r="C156" s="112"/>
      <c r="E156" s="174"/>
      <c r="F156" s="175"/>
      <c r="G156" s="150"/>
      <c r="H156" s="150"/>
      <c r="I156" s="150"/>
      <c r="J156" s="150"/>
      <c r="K156" s="150"/>
      <c r="L156" s="176"/>
      <c r="M156" s="150"/>
      <c r="N156" s="150"/>
      <c r="O156" s="150"/>
      <c r="P156" s="177"/>
      <c r="Q156" s="150"/>
    </row>
    <row r="157" spans="1:17" s="173" customFormat="1" x14ac:dyDescent="0.2">
      <c r="A157" s="150"/>
      <c r="B157" s="172"/>
      <c r="C157" s="112"/>
      <c r="E157" s="174"/>
      <c r="F157" s="175"/>
      <c r="G157" s="150"/>
      <c r="H157" s="150"/>
      <c r="I157" s="150"/>
      <c r="J157" s="150"/>
      <c r="K157" s="150"/>
      <c r="L157" s="176"/>
      <c r="M157" s="150"/>
      <c r="N157" s="150"/>
      <c r="O157" s="150"/>
      <c r="P157" s="177"/>
      <c r="Q157" s="150"/>
    </row>
    <row r="158" spans="1:17" s="173" customFormat="1" x14ac:dyDescent="0.2">
      <c r="A158" s="150"/>
      <c r="B158" s="172"/>
      <c r="C158" s="112"/>
      <c r="E158" s="174"/>
      <c r="F158" s="175"/>
      <c r="G158" s="150"/>
      <c r="H158" s="150"/>
      <c r="I158" s="150"/>
      <c r="J158" s="150"/>
      <c r="K158" s="150"/>
      <c r="L158" s="176"/>
      <c r="M158" s="150"/>
      <c r="N158" s="150"/>
      <c r="O158" s="150"/>
      <c r="P158" s="177"/>
      <c r="Q158" s="150"/>
    </row>
    <row r="159" spans="1:17" s="173" customFormat="1" x14ac:dyDescent="0.2">
      <c r="A159" s="150"/>
      <c r="B159" s="172"/>
      <c r="C159" s="112"/>
      <c r="E159" s="174"/>
      <c r="F159" s="175"/>
      <c r="G159" s="150"/>
      <c r="H159" s="150"/>
      <c r="I159" s="150"/>
      <c r="J159" s="150"/>
      <c r="K159" s="150"/>
      <c r="L159" s="176"/>
      <c r="M159" s="150"/>
      <c r="N159" s="150"/>
      <c r="O159" s="150"/>
      <c r="P159" s="177"/>
      <c r="Q159" s="150"/>
    </row>
    <row r="160" spans="1:17" s="173" customFormat="1" x14ac:dyDescent="0.2">
      <c r="A160" s="150"/>
      <c r="B160" s="172"/>
      <c r="C160" s="112"/>
      <c r="E160" s="174"/>
      <c r="F160" s="175"/>
      <c r="G160" s="150"/>
      <c r="H160" s="150"/>
      <c r="I160" s="150"/>
      <c r="J160" s="150"/>
      <c r="K160" s="150"/>
      <c r="L160" s="176"/>
      <c r="M160" s="150"/>
      <c r="N160" s="150"/>
      <c r="O160" s="150"/>
      <c r="P160" s="177"/>
      <c r="Q160" s="150"/>
    </row>
    <row r="161" spans="1:17" s="173" customFormat="1" x14ac:dyDescent="0.2">
      <c r="A161" s="150"/>
      <c r="B161" s="172"/>
      <c r="C161" s="112"/>
      <c r="E161" s="174"/>
      <c r="F161" s="175"/>
      <c r="G161" s="150"/>
      <c r="H161" s="150"/>
      <c r="I161" s="150"/>
      <c r="J161" s="150"/>
      <c r="K161" s="150"/>
      <c r="L161" s="176"/>
      <c r="M161" s="150"/>
      <c r="N161" s="150"/>
      <c r="O161" s="150"/>
      <c r="P161" s="177"/>
      <c r="Q161" s="150"/>
    </row>
    <row r="162" spans="1:17" s="173" customFormat="1" x14ac:dyDescent="0.2">
      <c r="A162" s="150"/>
      <c r="B162" s="172"/>
      <c r="C162" s="112"/>
      <c r="E162" s="174"/>
      <c r="F162" s="175"/>
      <c r="G162" s="150"/>
      <c r="H162" s="150"/>
      <c r="I162" s="150"/>
      <c r="J162" s="150"/>
      <c r="K162" s="150"/>
      <c r="L162" s="176"/>
      <c r="M162" s="150"/>
      <c r="N162" s="150"/>
      <c r="O162" s="150"/>
      <c r="P162" s="177"/>
      <c r="Q162" s="150"/>
    </row>
    <row r="163" spans="1:17" s="173" customFormat="1" x14ac:dyDescent="0.2">
      <c r="A163" s="150"/>
      <c r="B163" s="172"/>
      <c r="C163" s="112"/>
      <c r="E163" s="174"/>
      <c r="F163" s="175"/>
      <c r="G163" s="150"/>
      <c r="H163" s="150"/>
      <c r="I163" s="150"/>
      <c r="J163" s="150"/>
      <c r="K163" s="150"/>
      <c r="L163" s="176"/>
      <c r="M163" s="150"/>
      <c r="N163" s="150"/>
      <c r="O163" s="150"/>
      <c r="P163" s="177"/>
      <c r="Q163" s="150"/>
    </row>
    <row r="164" spans="1:17" s="173" customFormat="1" x14ac:dyDescent="0.2">
      <c r="A164" s="150"/>
      <c r="B164" s="172"/>
      <c r="C164" s="112"/>
      <c r="E164" s="174"/>
      <c r="F164" s="175"/>
      <c r="G164" s="150"/>
      <c r="H164" s="150"/>
      <c r="I164" s="150"/>
      <c r="J164" s="150"/>
      <c r="K164" s="150"/>
      <c r="L164" s="176"/>
      <c r="M164" s="150"/>
      <c r="N164" s="150"/>
      <c r="O164" s="150"/>
      <c r="P164" s="177"/>
      <c r="Q164" s="150"/>
    </row>
    <row r="165" spans="1:17" s="173" customFormat="1" x14ac:dyDescent="0.2">
      <c r="A165" s="150"/>
      <c r="B165" s="172"/>
      <c r="C165" s="112"/>
      <c r="E165" s="174"/>
      <c r="F165" s="175"/>
      <c r="G165" s="150"/>
      <c r="H165" s="150"/>
      <c r="I165" s="150"/>
      <c r="J165" s="150"/>
      <c r="K165" s="150"/>
      <c r="L165" s="176"/>
      <c r="M165" s="150"/>
      <c r="N165" s="150"/>
      <c r="O165" s="150"/>
      <c r="P165" s="177"/>
      <c r="Q165" s="150"/>
    </row>
    <row r="166" spans="1:17" s="173" customFormat="1" x14ac:dyDescent="0.2">
      <c r="A166" s="150"/>
      <c r="B166" s="172"/>
      <c r="C166" s="112"/>
      <c r="E166" s="174"/>
      <c r="F166" s="175"/>
      <c r="G166" s="150"/>
      <c r="H166" s="150"/>
      <c r="I166" s="150"/>
      <c r="J166" s="150"/>
      <c r="K166" s="150"/>
      <c r="L166" s="176"/>
      <c r="M166" s="150"/>
      <c r="N166" s="150"/>
      <c r="O166" s="150"/>
      <c r="P166" s="177"/>
      <c r="Q166" s="150"/>
    </row>
    <row r="167" spans="1:17" s="173" customFormat="1" x14ac:dyDescent="0.2">
      <c r="A167" s="150"/>
      <c r="B167" s="172"/>
      <c r="C167" s="112"/>
      <c r="E167" s="174"/>
      <c r="F167" s="175"/>
      <c r="G167" s="150"/>
      <c r="H167" s="150"/>
      <c r="I167" s="150"/>
      <c r="J167" s="150"/>
      <c r="K167" s="150"/>
      <c r="L167" s="176"/>
      <c r="M167" s="150"/>
      <c r="N167" s="150"/>
      <c r="O167" s="150"/>
      <c r="P167" s="177"/>
      <c r="Q167" s="150"/>
    </row>
    <row r="168" spans="1:17" s="173" customFormat="1" x14ac:dyDescent="0.2">
      <c r="A168" s="150"/>
      <c r="B168" s="172"/>
      <c r="C168" s="112"/>
      <c r="E168" s="174"/>
      <c r="F168" s="175"/>
      <c r="G168" s="150"/>
      <c r="H168" s="150"/>
      <c r="I168" s="150"/>
      <c r="J168" s="150"/>
      <c r="K168" s="150"/>
      <c r="L168" s="176"/>
      <c r="M168" s="150"/>
      <c r="N168" s="150"/>
      <c r="O168" s="150"/>
      <c r="P168" s="177"/>
      <c r="Q168" s="150"/>
    </row>
    <row r="169" spans="1:17" s="173" customFormat="1" x14ac:dyDescent="0.2">
      <c r="A169" s="150"/>
      <c r="B169" s="172"/>
      <c r="C169" s="112"/>
      <c r="E169" s="174"/>
      <c r="F169" s="175"/>
      <c r="G169" s="150"/>
      <c r="H169" s="150"/>
      <c r="I169" s="150"/>
      <c r="J169" s="150"/>
      <c r="K169" s="150"/>
      <c r="L169" s="176"/>
      <c r="M169" s="150"/>
      <c r="N169" s="150"/>
      <c r="O169" s="150"/>
      <c r="P169" s="177"/>
      <c r="Q169" s="150"/>
    </row>
    <row r="170" spans="1:17" s="173" customFormat="1" x14ac:dyDescent="0.2">
      <c r="A170" s="150"/>
      <c r="B170" s="172"/>
      <c r="C170" s="112"/>
      <c r="E170" s="174"/>
      <c r="F170" s="175"/>
      <c r="G170" s="150"/>
      <c r="H170" s="150"/>
      <c r="I170" s="150"/>
      <c r="J170" s="150"/>
      <c r="K170" s="150"/>
      <c r="L170" s="176"/>
      <c r="M170" s="150"/>
      <c r="N170" s="150"/>
      <c r="O170" s="150"/>
      <c r="P170" s="177"/>
      <c r="Q170" s="150"/>
    </row>
    <row r="171" spans="1:17" s="173" customFormat="1" x14ac:dyDescent="0.2">
      <c r="A171" s="150"/>
      <c r="B171" s="172"/>
      <c r="C171" s="112"/>
      <c r="E171" s="174"/>
      <c r="F171" s="175"/>
      <c r="G171" s="150"/>
      <c r="H171" s="150"/>
      <c r="I171" s="150"/>
      <c r="J171" s="150"/>
      <c r="K171" s="150"/>
      <c r="L171" s="176"/>
      <c r="M171" s="150"/>
      <c r="N171" s="150"/>
      <c r="O171" s="150"/>
      <c r="P171" s="177"/>
      <c r="Q171" s="150"/>
    </row>
    <row r="172" spans="1:17" s="173" customFormat="1" x14ac:dyDescent="0.2">
      <c r="A172" s="150"/>
      <c r="B172" s="172"/>
      <c r="C172" s="112"/>
      <c r="E172" s="174"/>
      <c r="F172" s="175"/>
      <c r="G172" s="150"/>
      <c r="H172" s="150"/>
      <c r="I172" s="150"/>
      <c r="J172" s="150"/>
      <c r="K172" s="150"/>
      <c r="L172" s="176"/>
      <c r="M172" s="150"/>
      <c r="N172" s="150"/>
      <c r="O172" s="150"/>
      <c r="P172" s="177"/>
      <c r="Q172" s="150"/>
    </row>
    <row r="173" spans="1:17" s="173" customFormat="1" x14ac:dyDescent="0.2">
      <c r="A173" s="150"/>
      <c r="B173" s="172"/>
      <c r="C173" s="112"/>
      <c r="E173" s="174"/>
      <c r="F173" s="175"/>
      <c r="G173" s="150"/>
      <c r="H173" s="150"/>
      <c r="I173" s="150"/>
      <c r="J173" s="150"/>
      <c r="K173" s="150"/>
      <c r="L173" s="176"/>
      <c r="M173" s="150"/>
      <c r="N173" s="150"/>
      <c r="O173" s="150"/>
      <c r="P173" s="177"/>
      <c r="Q173" s="150"/>
    </row>
    <row r="174" spans="1:17" s="173" customFormat="1" x14ac:dyDescent="0.2">
      <c r="A174" s="150"/>
      <c r="B174" s="172"/>
      <c r="C174" s="112"/>
      <c r="E174" s="174"/>
      <c r="F174" s="175"/>
      <c r="G174" s="150"/>
      <c r="H174" s="150"/>
      <c r="I174" s="150"/>
      <c r="J174" s="150"/>
      <c r="K174" s="150"/>
      <c r="L174" s="176"/>
      <c r="M174" s="150"/>
      <c r="N174" s="150"/>
      <c r="O174" s="150"/>
      <c r="P174" s="177"/>
      <c r="Q174" s="150"/>
    </row>
    <row r="175" spans="1:17" s="173" customFormat="1" x14ac:dyDescent="0.2">
      <c r="A175" s="150"/>
      <c r="B175" s="172"/>
      <c r="C175" s="112"/>
      <c r="E175" s="174"/>
      <c r="F175" s="175"/>
      <c r="G175" s="150"/>
      <c r="H175" s="150"/>
      <c r="I175" s="150"/>
      <c r="J175" s="150"/>
      <c r="K175" s="150"/>
      <c r="L175" s="176"/>
      <c r="M175" s="150"/>
      <c r="N175" s="150"/>
      <c r="O175" s="150"/>
      <c r="P175" s="177"/>
      <c r="Q175" s="150"/>
    </row>
    <row r="176" spans="1:17" s="173" customFormat="1" x14ac:dyDescent="0.2">
      <c r="A176" s="150"/>
      <c r="B176" s="172"/>
      <c r="C176" s="112"/>
      <c r="E176" s="174"/>
      <c r="F176" s="175"/>
      <c r="G176" s="150"/>
      <c r="H176" s="150"/>
      <c r="I176" s="150"/>
      <c r="J176" s="150"/>
      <c r="K176" s="150"/>
      <c r="L176" s="176"/>
      <c r="M176" s="150"/>
      <c r="N176" s="150"/>
      <c r="O176" s="150"/>
      <c r="P176" s="177"/>
      <c r="Q176" s="150"/>
    </row>
    <row r="177" spans="1:17" s="173" customFormat="1" x14ac:dyDescent="0.2">
      <c r="A177" s="150"/>
      <c r="B177" s="172"/>
      <c r="C177" s="112"/>
      <c r="E177" s="174"/>
      <c r="F177" s="175"/>
      <c r="G177" s="150"/>
      <c r="H177" s="150"/>
      <c r="I177" s="150"/>
      <c r="J177" s="150"/>
      <c r="K177" s="150"/>
      <c r="L177" s="176"/>
      <c r="M177" s="150"/>
      <c r="N177" s="150"/>
      <c r="O177" s="150"/>
      <c r="P177" s="177"/>
      <c r="Q177" s="150"/>
    </row>
  </sheetData>
  <sortState ref="B5:H73">
    <sortCondition ref="H5:H73"/>
  </sortState>
  <mergeCells count="9">
    <mergeCell ref="M3:M4"/>
    <mergeCell ref="A1:M1"/>
    <mergeCell ref="A2:M2"/>
    <mergeCell ref="A3:A4"/>
    <mergeCell ref="B3:B4"/>
    <mergeCell ref="C3:C4"/>
    <mergeCell ref="D3:D4"/>
    <mergeCell ref="E3:E4"/>
    <mergeCell ref="H3:H4"/>
  </mergeCells>
  <conditionalFormatting sqref="H5:H34 H36:H54 H56:H74">
    <cfRule type="cellIs" dxfId="149" priority="15" stopIfTrue="1" operator="equal">
      <formula>"Dropped"</formula>
    </cfRule>
    <cfRule type="cellIs" dxfId="148" priority="16" stopIfTrue="1" operator="equal">
      <formula>"Left"</formula>
    </cfRule>
    <cfRule type="cellIs" dxfId="147" priority="17" stopIfTrue="1" operator="equal">
      <formula>"Incomplete"</formula>
    </cfRule>
    <cfRule type="cellIs" dxfId="146" priority="18" stopIfTrue="1" operator="equal">
      <formula>"Complete"</formula>
    </cfRule>
  </conditionalFormatting>
  <conditionalFormatting sqref="H35">
    <cfRule type="cellIs" dxfId="145" priority="9" stopIfTrue="1" operator="equal">
      <formula>"Dropped"</formula>
    </cfRule>
    <cfRule type="cellIs" dxfId="144" priority="10" stopIfTrue="1" operator="equal">
      <formula>"Left"</formula>
    </cfRule>
    <cfRule type="cellIs" dxfId="143" priority="11" stopIfTrue="1" operator="equal">
      <formula>"Incomplete"</formula>
    </cfRule>
    <cfRule type="cellIs" dxfId="142" priority="12" stopIfTrue="1" operator="equal">
      <formula>"Complete"</formula>
    </cfRule>
  </conditionalFormatting>
  <conditionalFormatting sqref="H55">
    <cfRule type="cellIs" dxfId="141" priority="3" stopIfTrue="1" operator="equal">
      <formula>"Dropped"</formula>
    </cfRule>
    <cfRule type="cellIs" dxfId="140" priority="4" stopIfTrue="1" operator="equal">
      <formula>"Left"</formula>
    </cfRule>
    <cfRule type="cellIs" dxfId="139" priority="5" stopIfTrue="1" operator="equal">
      <formula>"Incomplete"</formula>
    </cfRule>
    <cfRule type="cellIs" dxfId="138" priority="6" stopIfTrue="1" operator="equal">
      <formula>"Complete"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87"/>
  <sheetViews>
    <sheetView topLeftCell="A65" zoomScaleNormal="100" workbookViewId="0">
      <selection activeCell="H75" sqref="H75"/>
    </sheetView>
  </sheetViews>
  <sheetFormatPr defaultRowHeight="12.75" x14ac:dyDescent="0.2"/>
  <cols>
    <col min="1" max="1" width="5.85546875" style="150" customWidth="1"/>
    <col min="2" max="2" width="14.5703125" style="172" bestFit="1" customWidth="1"/>
    <col min="3" max="3" width="7.42578125" style="173" bestFit="1" customWidth="1"/>
    <col min="4" max="4" width="37.7109375" style="173" bestFit="1" customWidth="1"/>
    <col min="5" max="5" width="31.5703125" style="174" hidden="1" customWidth="1"/>
    <col min="6" max="6" width="6.42578125" style="175" hidden="1" customWidth="1"/>
    <col min="7" max="7" width="5" style="150" hidden="1" customWidth="1"/>
    <col min="8" max="8" width="9.7109375" style="150" customWidth="1"/>
    <col min="9" max="9" width="5" style="150" hidden="1" customWidth="1"/>
    <col min="10" max="10" width="6.140625" style="150" hidden="1" customWidth="1"/>
    <col min="11" max="11" width="12.5703125" style="150" hidden="1" customWidth="1"/>
    <col min="12" max="12" width="10.5703125" style="176" hidden="1" customWidth="1"/>
    <col min="13" max="13" width="17.28515625" style="150" bestFit="1" customWidth="1"/>
    <col min="14" max="14" width="11" style="150" hidden="1" customWidth="1"/>
    <col min="15" max="15" width="15.140625" style="150" bestFit="1" customWidth="1"/>
    <col min="16" max="16" width="8.5703125" style="177" customWidth="1"/>
    <col min="17" max="17" width="38.28515625" style="150" bestFit="1" customWidth="1"/>
    <col min="18" max="16384" width="9.140625" style="150"/>
  </cols>
  <sheetData>
    <row r="1" spans="1:13" ht="23.25" customHeight="1" x14ac:dyDescent="0.5">
      <c r="A1" s="254" t="s">
        <v>5033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ht="20.25" customHeight="1" thickBot="1" x14ac:dyDescent="0.5">
      <c r="A2" s="269" t="s">
        <v>6521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ht="20.25" customHeight="1" x14ac:dyDescent="0.2">
      <c r="A3" s="258" t="s">
        <v>221</v>
      </c>
      <c r="B3" s="270" t="s">
        <v>222</v>
      </c>
      <c r="C3" s="262" t="s">
        <v>5034</v>
      </c>
      <c r="D3" s="262" t="s">
        <v>223</v>
      </c>
      <c r="E3" s="270" t="s">
        <v>224</v>
      </c>
      <c r="F3" s="151" t="s">
        <v>225</v>
      </c>
      <c r="G3" s="151"/>
      <c r="H3" s="266" t="s">
        <v>41</v>
      </c>
      <c r="I3" s="152"/>
      <c r="J3" s="147" t="s">
        <v>227</v>
      </c>
      <c r="K3" s="147"/>
      <c r="L3" s="147" t="s">
        <v>5006</v>
      </c>
      <c r="M3" s="255" t="s">
        <v>228</v>
      </c>
    </row>
    <row r="4" spans="1:13" ht="20.25" customHeight="1" thickBot="1" x14ac:dyDescent="0.25">
      <c r="A4" s="259"/>
      <c r="B4" s="271"/>
      <c r="C4" s="263"/>
      <c r="D4" s="263"/>
      <c r="E4" s="271"/>
      <c r="F4" s="153" t="s">
        <v>229</v>
      </c>
      <c r="G4" s="154"/>
      <c r="H4" s="267"/>
      <c r="I4" s="155"/>
      <c r="J4" s="148" t="s">
        <v>230</v>
      </c>
      <c r="K4" s="148"/>
      <c r="L4" s="156" t="s">
        <v>230</v>
      </c>
      <c r="M4" s="256"/>
    </row>
    <row r="5" spans="1:13" ht="16.5" customHeight="1" x14ac:dyDescent="0.2">
      <c r="A5" s="44">
        <v>1</v>
      </c>
      <c r="B5" s="157" t="s">
        <v>5035</v>
      </c>
      <c r="C5" s="158">
        <v>95717</v>
      </c>
      <c r="D5" s="159" t="s">
        <v>5036</v>
      </c>
      <c r="E5" s="157" t="s">
        <v>5037</v>
      </c>
      <c r="F5" s="111" t="s">
        <v>231</v>
      </c>
      <c r="G5" s="160">
        <f t="shared" ref="G5:G36" si="0">+IF(F5="M",1,IF(F5="f",2,IF(F5="Civ",3,"Error")))</f>
        <v>1</v>
      </c>
      <c r="H5" s="40" t="s">
        <v>220</v>
      </c>
      <c r="I5" s="160">
        <f t="shared" ref="I5:I68" si="1">+IF(H5="Studying",5,IF(H5="Complete",1,IF(H5="Incomplete",2,IF(H5="Left",3,IF(H5="Dropped",4,"Error")))))</f>
        <v>1</v>
      </c>
      <c r="J5" s="160" t="e">
        <f>+IF(#REF!="Issued",1,IF(#REF!="Not Issued",2,"Nil"))</f>
        <v>#REF!</v>
      </c>
      <c r="K5" s="161" t="s">
        <v>5038</v>
      </c>
      <c r="L5" s="38"/>
      <c r="M5" s="162"/>
    </row>
    <row r="6" spans="1:13" ht="16.5" customHeight="1" x14ac:dyDescent="0.2">
      <c r="A6" s="44">
        <v>2</v>
      </c>
      <c r="B6" s="157" t="s">
        <v>5039</v>
      </c>
      <c r="C6" s="158">
        <v>94738</v>
      </c>
      <c r="D6" s="159" t="s">
        <v>5040</v>
      </c>
      <c r="E6" s="157" t="s">
        <v>906</v>
      </c>
      <c r="F6" s="111" t="s">
        <v>232</v>
      </c>
      <c r="G6" s="160">
        <f t="shared" si="0"/>
        <v>2</v>
      </c>
      <c r="H6" s="40" t="s">
        <v>220</v>
      </c>
      <c r="I6" s="160">
        <f t="shared" si="1"/>
        <v>1</v>
      </c>
      <c r="J6" s="160" t="e">
        <f>+IF(#REF!="Issued",1,IF(#REF!="Not Issued",2,"Nil"))</f>
        <v>#REF!</v>
      </c>
      <c r="K6" s="161" t="s">
        <v>5041</v>
      </c>
      <c r="L6" s="38"/>
      <c r="M6" s="162"/>
    </row>
    <row r="7" spans="1:13" ht="16.5" customHeight="1" x14ac:dyDescent="0.2">
      <c r="A7" s="44">
        <v>3</v>
      </c>
      <c r="B7" s="157" t="s">
        <v>5042</v>
      </c>
      <c r="C7" s="158">
        <v>94739</v>
      </c>
      <c r="D7" s="159" t="s">
        <v>5043</v>
      </c>
      <c r="E7" s="157" t="s">
        <v>5044</v>
      </c>
      <c r="F7" s="111" t="s">
        <v>231</v>
      </c>
      <c r="G7" s="160">
        <f t="shared" si="0"/>
        <v>1</v>
      </c>
      <c r="H7" s="40" t="s">
        <v>220</v>
      </c>
      <c r="I7" s="160">
        <f t="shared" si="1"/>
        <v>1</v>
      </c>
      <c r="J7" s="160" t="e">
        <f>+IF(#REF!="Issued",1,IF(#REF!="Not Issued",2,"Nil"))</f>
        <v>#REF!</v>
      </c>
      <c r="K7" s="161" t="s">
        <v>5045</v>
      </c>
      <c r="L7" s="38"/>
      <c r="M7" s="162"/>
    </row>
    <row r="8" spans="1:13" ht="16.5" customHeight="1" x14ac:dyDescent="0.2">
      <c r="A8" s="44">
        <v>4</v>
      </c>
      <c r="B8" s="157" t="s">
        <v>5046</v>
      </c>
      <c r="C8" s="158">
        <v>60349</v>
      </c>
      <c r="D8" s="159" t="s">
        <v>5047</v>
      </c>
      <c r="E8" s="157" t="s">
        <v>5048</v>
      </c>
      <c r="F8" s="111" t="s">
        <v>231</v>
      </c>
      <c r="G8" s="160">
        <f t="shared" si="0"/>
        <v>1</v>
      </c>
      <c r="H8" s="40" t="s">
        <v>220</v>
      </c>
      <c r="I8" s="160">
        <f t="shared" si="1"/>
        <v>1</v>
      </c>
      <c r="J8" s="160" t="e">
        <f>+IF(#REF!="Issued",1,IF(#REF!="Not Issued",2,"Nil"))</f>
        <v>#REF!</v>
      </c>
      <c r="K8" s="161" t="s">
        <v>5049</v>
      </c>
      <c r="L8" s="38"/>
      <c r="M8" s="162"/>
    </row>
    <row r="9" spans="1:13" ht="15.75" customHeight="1" x14ac:dyDescent="0.2">
      <c r="A9" s="44">
        <v>5</v>
      </c>
      <c r="B9" s="157" t="s">
        <v>5050</v>
      </c>
      <c r="C9" s="158">
        <v>95414</v>
      </c>
      <c r="D9" s="159" t="s">
        <v>5051</v>
      </c>
      <c r="E9" s="157" t="s">
        <v>5052</v>
      </c>
      <c r="F9" s="111" t="s">
        <v>231</v>
      </c>
      <c r="G9" s="160">
        <f t="shared" si="0"/>
        <v>1</v>
      </c>
      <c r="H9" s="40" t="s">
        <v>220</v>
      </c>
      <c r="I9" s="160">
        <f t="shared" si="1"/>
        <v>1</v>
      </c>
      <c r="J9" s="160" t="e">
        <f>+IF(#REF!="Issued",1,IF(#REF!="Not Issued",2,"Nil"))</f>
        <v>#REF!</v>
      </c>
      <c r="K9" s="161" t="s">
        <v>5053</v>
      </c>
      <c r="L9" s="38"/>
      <c r="M9" s="162"/>
    </row>
    <row r="10" spans="1:13" ht="13.5" customHeight="1" x14ac:dyDescent="0.2">
      <c r="A10" s="44">
        <v>6</v>
      </c>
      <c r="B10" s="157" t="s">
        <v>5066</v>
      </c>
      <c r="C10" s="158">
        <v>95427</v>
      </c>
      <c r="D10" s="159" t="s">
        <v>5067</v>
      </c>
      <c r="E10" s="157" t="s">
        <v>5068</v>
      </c>
      <c r="F10" s="111" t="s">
        <v>232</v>
      </c>
      <c r="G10" s="160">
        <f t="shared" si="0"/>
        <v>2</v>
      </c>
      <c r="H10" s="40" t="s">
        <v>220</v>
      </c>
      <c r="I10" s="160">
        <f t="shared" si="1"/>
        <v>1</v>
      </c>
      <c r="J10" s="160" t="e">
        <f>+IF(#REF!="Issued",1,IF(#REF!="Not Issued",2,"Nil"))</f>
        <v>#REF!</v>
      </c>
      <c r="K10" s="161" t="s">
        <v>5057</v>
      </c>
      <c r="L10" s="38"/>
      <c r="M10" s="162"/>
    </row>
    <row r="11" spans="1:13" ht="16.5" customHeight="1" x14ac:dyDescent="0.2">
      <c r="A11" s="44">
        <v>7</v>
      </c>
      <c r="B11" s="157" t="s">
        <v>5070</v>
      </c>
      <c r="C11" s="158">
        <v>67979</v>
      </c>
      <c r="D11" s="159" t="s">
        <v>5071</v>
      </c>
      <c r="E11" s="157" t="s">
        <v>5072</v>
      </c>
      <c r="F11" s="111" t="s">
        <v>231</v>
      </c>
      <c r="G11" s="160">
        <f t="shared" si="0"/>
        <v>1</v>
      </c>
      <c r="H11" s="40" t="s">
        <v>220</v>
      </c>
      <c r="I11" s="160">
        <f t="shared" si="1"/>
        <v>1</v>
      </c>
      <c r="J11" s="160" t="e">
        <f>+IF(#REF!="Issued",1,IF(#REF!="Not Issued",2,"Nil"))</f>
        <v>#REF!</v>
      </c>
      <c r="K11" s="161" t="s">
        <v>5061</v>
      </c>
      <c r="L11" s="38"/>
      <c r="M11" s="162"/>
    </row>
    <row r="12" spans="1:13" ht="16.5" customHeight="1" x14ac:dyDescent="0.2">
      <c r="A12" s="44">
        <v>8</v>
      </c>
      <c r="B12" s="157" t="s">
        <v>5074</v>
      </c>
      <c r="C12" s="158">
        <v>69678</v>
      </c>
      <c r="D12" s="159" t="s">
        <v>5075</v>
      </c>
      <c r="E12" s="157" t="s">
        <v>5076</v>
      </c>
      <c r="F12" s="111" t="s">
        <v>232</v>
      </c>
      <c r="G12" s="160">
        <f t="shared" si="0"/>
        <v>2</v>
      </c>
      <c r="H12" s="40" t="s">
        <v>220</v>
      </c>
      <c r="I12" s="160">
        <f t="shared" si="1"/>
        <v>1</v>
      </c>
      <c r="J12" s="160" t="e">
        <f>+IF(#REF!="Issued",1,IF(#REF!="Not Issued",2,"Nil"))</f>
        <v>#REF!</v>
      </c>
      <c r="K12" s="161" t="s">
        <v>5065</v>
      </c>
      <c r="L12" s="38"/>
      <c r="M12" s="162"/>
    </row>
    <row r="13" spans="1:13" ht="16.5" customHeight="1" x14ac:dyDescent="0.2">
      <c r="A13" s="44">
        <v>10</v>
      </c>
      <c r="B13" s="157" t="s">
        <v>5081</v>
      </c>
      <c r="C13" s="158">
        <v>95416</v>
      </c>
      <c r="D13" s="159" t="s">
        <v>5082</v>
      </c>
      <c r="E13" s="157" t="s">
        <v>5083</v>
      </c>
      <c r="F13" s="111" t="s">
        <v>232</v>
      </c>
      <c r="G13" s="160">
        <f t="shared" si="0"/>
        <v>2</v>
      </c>
      <c r="H13" s="40" t="s">
        <v>220</v>
      </c>
      <c r="I13" s="160">
        <f t="shared" si="1"/>
        <v>1</v>
      </c>
      <c r="J13" s="160" t="e">
        <f>+IF(#REF!="Issued",1,IF(#REF!="Not Issued",2,"Nil"))</f>
        <v>#REF!</v>
      </c>
      <c r="K13" s="161" t="s">
        <v>5069</v>
      </c>
      <c r="L13" s="38"/>
      <c r="M13" s="162"/>
    </row>
    <row r="14" spans="1:13" ht="16.5" customHeight="1" x14ac:dyDescent="0.2">
      <c r="A14" s="44">
        <v>11</v>
      </c>
      <c r="B14" s="157" t="s">
        <v>5091</v>
      </c>
      <c r="C14" s="158">
        <v>69599</v>
      </c>
      <c r="D14" s="159" t="s">
        <v>5092</v>
      </c>
      <c r="E14" s="157" t="s">
        <v>761</v>
      </c>
      <c r="F14" s="111" t="s">
        <v>232</v>
      </c>
      <c r="G14" s="160">
        <f t="shared" si="0"/>
        <v>2</v>
      </c>
      <c r="H14" s="40" t="s">
        <v>220</v>
      </c>
      <c r="I14" s="160">
        <f t="shared" si="1"/>
        <v>1</v>
      </c>
      <c r="J14" s="160" t="e">
        <f>+IF(#REF!="Issued",1,IF(#REF!="Not Issued",2,"Nil"))</f>
        <v>#REF!</v>
      </c>
      <c r="K14" s="161" t="s">
        <v>5073</v>
      </c>
      <c r="L14" s="38"/>
      <c r="M14" s="162"/>
    </row>
    <row r="15" spans="1:13" ht="16.5" customHeight="1" x14ac:dyDescent="0.2">
      <c r="A15" s="44">
        <v>12</v>
      </c>
      <c r="B15" s="157" t="s">
        <v>5093</v>
      </c>
      <c r="C15" s="158">
        <v>48730</v>
      </c>
      <c r="D15" s="159" t="s">
        <v>5094</v>
      </c>
      <c r="E15" s="157" t="s">
        <v>560</v>
      </c>
      <c r="F15" s="111" t="s">
        <v>231</v>
      </c>
      <c r="G15" s="160">
        <f t="shared" si="0"/>
        <v>1</v>
      </c>
      <c r="H15" s="40" t="s">
        <v>220</v>
      </c>
      <c r="I15" s="160">
        <f t="shared" si="1"/>
        <v>1</v>
      </c>
      <c r="J15" s="160" t="e">
        <f>+IF(#REF!="Issued",1,IF(#REF!="Not Issued",2,"Nil"))</f>
        <v>#REF!</v>
      </c>
      <c r="K15" s="161" t="s">
        <v>5077</v>
      </c>
      <c r="L15" s="38"/>
      <c r="M15" s="162"/>
    </row>
    <row r="16" spans="1:13" ht="16.5" customHeight="1" x14ac:dyDescent="0.2">
      <c r="A16" s="44">
        <v>13</v>
      </c>
      <c r="B16" s="157" t="s">
        <v>5095</v>
      </c>
      <c r="C16" s="158">
        <v>94741</v>
      </c>
      <c r="D16" s="159" t="s">
        <v>5096</v>
      </c>
      <c r="E16" s="157" t="s">
        <v>193</v>
      </c>
      <c r="F16" s="111" t="s">
        <v>232</v>
      </c>
      <c r="G16" s="160">
        <f t="shared" si="0"/>
        <v>2</v>
      </c>
      <c r="H16" s="40" t="s">
        <v>220</v>
      </c>
      <c r="I16" s="160">
        <f t="shared" si="1"/>
        <v>1</v>
      </c>
      <c r="J16" s="160" t="e">
        <f>+IF(#REF!="Issued",1,IF(#REF!="Not Issued",2,"Nil"))</f>
        <v>#REF!</v>
      </c>
      <c r="K16" s="161" t="s">
        <v>5080</v>
      </c>
      <c r="L16" s="38"/>
      <c r="M16" s="162"/>
    </row>
    <row r="17" spans="1:13" ht="16.5" customHeight="1" x14ac:dyDescent="0.2">
      <c r="A17" s="44">
        <v>14</v>
      </c>
      <c r="B17" s="157" t="s">
        <v>5097</v>
      </c>
      <c r="C17" s="158">
        <v>95417</v>
      </c>
      <c r="D17" s="159" t="s">
        <v>5098</v>
      </c>
      <c r="E17" s="157" t="s">
        <v>5099</v>
      </c>
      <c r="F17" s="111" t="s">
        <v>231</v>
      </c>
      <c r="G17" s="160">
        <f t="shared" si="0"/>
        <v>1</v>
      </c>
      <c r="H17" s="40" t="s">
        <v>220</v>
      </c>
      <c r="I17" s="160">
        <f t="shared" si="1"/>
        <v>1</v>
      </c>
      <c r="J17" s="160" t="e">
        <f>+IF(#REF!="Issued",1,IF(#REF!="Not Issued",2,"Nil"))</f>
        <v>#REF!</v>
      </c>
      <c r="K17" s="161" t="s">
        <v>5084</v>
      </c>
      <c r="L17" s="38"/>
      <c r="M17" s="162"/>
    </row>
    <row r="18" spans="1:13" ht="16.5" customHeight="1" x14ac:dyDescent="0.2">
      <c r="A18" s="44">
        <v>15</v>
      </c>
      <c r="B18" s="157" t="s">
        <v>5102</v>
      </c>
      <c r="C18" s="158">
        <v>69832</v>
      </c>
      <c r="D18" s="159" t="s">
        <v>5103</v>
      </c>
      <c r="E18" s="157" t="s">
        <v>5104</v>
      </c>
      <c r="F18" s="111" t="s">
        <v>232</v>
      </c>
      <c r="G18" s="160">
        <f t="shared" si="0"/>
        <v>2</v>
      </c>
      <c r="H18" s="40" t="s">
        <v>220</v>
      </c>
      <c r="I18" s="160">
        <f t="shared" si="1"/>
        <v>1</v>
      </c>
      <c r="J18" s="160" t="e">
        <f>+IF(#REF!="Issued",1,IF(#REF!="Not Issued",2,"Nil"))</f>
        <v>#REF!</v>
      </c>
      <c r="K18" s="161" t="s">
        <v>5088</v>
      </c>
      <c r="L18" s="38"/>
      <c r="M18" s="162"/>
    </row>
    <row r="19" spans="1:13" ht="16.5" customHeight="1" x14ac:dyDescent="0.2">
      <c r="A19" s="44">
        <v>17</v>
      </c>
      <c r="B19" s="157" t="s">
        <v>5105</v>
      </c>
      <c r="C19" s="158">
        <v>69716</v>
      </c>
      <c r="D19" s="159" t="s">
        <v>5106</v>
      </c>
      <c r="E19" s="157" t="s">
        <v>5107</v>
      </c>
      <c r="F19" s="111" t="s">
        <v>232</v>
      </c>
      <c r="G19" s="160">
        <f t="shared" si="0"/>
        <v>2</v>
      </c>
      <c r="H19" s="40" t="s">
        <v>220</v>
      </c>
      <c r="I19" s="160">
        <f t="shared" si="1"/>
        <v>1</v>
      </c>
      <c r="J19" s="160"/>
      <c r="K19" s="161"/>
      <c r="L19" s="38"/>
      <c r="M19" s="162"/>
    </row>
    <row r="20" spans="1:13" ht="16.5" customHeight="1" x14ac:dyDescent="0.2">
      <c r="A20" s="44">
        <v>18</v>
      </c>
      <c r="B20" s="157" t="s">
        <v>5110</v>
      </c>
      <c r="C20" s="158">
        <v>69701</v>
      </c>
      <c r="D20" s="159" t="s">
        <v>5111</v>
      </c>
      <c r="E20" s="157" t="s">
        <v>5112</v>
      </c>
      <c r="F20" s="111" t="s">
        <v>232</v>
      </c>
      <c r="G20" s="160">
        <f t="shared" si="0"/>
        <v>2</v>
      </c>
      <c r="H20" s="40" t="s">
        <v>220</v>
      </c>
      <c r="I20" s="160">
        <f t="shared" si="1"/>
        <v>1</v>
      </c>
      <c r="J20" s="160"/>
      <c r="K20" s="161"/>
      <c r="L20" s="38"/>
      <c r="M20" s="162"/>
    </row>
    <row r="21" spans="1:13" ht="16.5" customHeight="1" x14ac:dyDescent="0.2">
      <c r="A21" s="44">
        <v>19</v>
      </c>
      <c r="B21" s="157" t="s">
        <v>5113</v>
      </c>
      <c r="C21" s="158">
        <v>69813</v>
      </c>
      <c r="D21" s="159" t="s">
        <v>5114</v>
      </c>
      <c r="E21" s="157" t="s">
        <v>173</v>
      </c>
      <c r="F21" s="111" t="s">
        <v>232</v>
      </c>
      <c r="G21" s="160">
        <f t="shared" si="0"/>
        <v>2</v>
      </c>
      <c r="H21" s="40" t="s">
        <v>220</v>
      </c>
      <c r="I21" s="160">
        <f t="shared" si="1"/>
        <v>1</v>
      </c>
      <c r="J21" s="160"/>
      <c r="K21" s="161"/>
      <c r="L21" s="38"/>
      <c r="M21" s="162"/>
    </row>
    <row r="22" spans="1:13" ht="16.5" customHeight="1" x14ac:dyDescent="0.2">
      <c r="A22" s="44">
        <v>20</v>
      </c>
      <c r="B22" s="157" t="s">
        <v>5115</v>
      </c>
      <c r="C22" s="158">
        <v>69616</v>
      </c>
      <c r="D22" s="159" t="s">
        <v>5116</v>
      </c>
      <c r="E22" s="157" t="s">
        <v>5117</v>
      </c>
      <c r="F22" s="111" t="s">
        <v>232</v>
      </c>
      <c r="G22" s="160">
        <f t="shared" si="0"/>
        <v>2</v>
      </c>
      <c r="H22" s="40" t="s">
        <v>220</v>
      </c>
      <c r="I22" s="160">
        <f t="shared" si="1"/>
        <v>1</v>
      </c>
      <c r="J22" s="160"/>
      <c r="K22" s="161"/>
      <c r="L22" s="38"/>
      <c r="M22" s="162"/>
    </row>
    <row r="23" spans="1:13" ht="16.5" customHeight="1" x14ac:dyDescent="0.2">
      <c r="A23" s="44">
        <v>21</v>
      </c>
      <c r="B23" s="157" t="s">
        <v>5118</v>
      </c>
      <c r="C23" s="158">
        <v>94742</v>
      </c>
      <c r="D23" s="159" t="s">
        <v>5119</v>
      </c>
      <c r="E23" s="157" t="s">
        <v>5120</v>
      </c>
      <c r="F23" s="111" t="s">
        <v>232</v>
      </c>
      <c r="G23" s="160">
        <f t="shared" si="0"/>
        <v>2</v>
      </c>
      <c r="H23" s="40" t="s">
        <v>220</v>
      </c>
      <c r="I23" s="160">
        <f t="shared" si="1"/>
        <v>1</v>
      </c>
      <c r="J23" s="160"/>
      <c r="K23" s="161"/>
      <c r="L23" s="38"/>
      <c r="M23" s="162"/>
    </row>
    <row r="24" spans="1:13" ht="15.75" customHeight="1" x14ac:dyDescent="0.2">
      <c r="A24" s="44">
        <v>22</v>
      </c>
      <c r="B24" s="157" t="s">
        <v>5121</v>
      </c>
      <c r="C24" s="158">
        <v>60247</v>
      </c>
      <c r="D24" s="159" t="s">
        <v>5122</v>
      </c>
      <c r="E24" s="157" t="s">
        <v>5123</v>
      </c>
      <c r="F24" s="111" t="s">
        <v>231</v>
      </c>
      <c r="G24" s="160">
        <f t="shared" si="0"/>
        <v>1</v>
      </c>
      <c r="H24" s="40" t="s">
        <v>220</v>
      </c>
      <c r="I24" s="160">
        <f t="shared" si="1"/>
        <v>1</v>
      </c>
      <c r="J24" s="160"/>
      <c r="K24" s="161"/>
      <c r="L24" s="38"/>
      <c r="M24" s="162"/>
    </row>
    <row r="25" spans="1:13" ht="16.5" customHeight="1" x14ac:dyDescent="0.2">
      <c r="A25" s="44">
        <v>24</v>
      </c>
      <c r="B25" s="157" t="s">
        <v>5124</v>
      </c>
      <c r="C25" s="158">
        <v>44159</v>
      </c>
      <c r="D25" s="159" t="s">
        <v>5125</v>
      </c>
      <c r="E25" s="157" t="s">
        <v>5126</v>
      </c>
      <c r="F25" s="111" t="s">
        <v>231</v>
      </c>
      <c r="G25" s="160">
        <f t="shared" si="0"/>
        <v>1</v>
      </c>
      <c r="H25" s="40" t="s">
        <v>220</v>
      </c>
      <c r="I25" s="160">
        <f t="shared" si="1"/>
        <v>1</v>
      </c>
      <c r="J25" s="160"/>
      <c r="K25" s="161"/>
      <c r="L25" s="38"/>
      <c r="M25" s="162"/>
    </row>
    <row r="26" spans="1:13" ht="16.5" customHeight="1" x14ac:dyDescent="0.2">
      <c r="A26" s="44">
        <v>25</v>
      </c>
      <c r="B26" s="157" t="s">
        <v>5133</v>
      </c>
      <c r="C26" s="158">
        <v>94743</v>
      </c>
      <c r="D26" s="159" t="s">
        <v>5134</v>
      </c>
      <c r="E26" s="157" t="s">
        <v>5135</v>
      </c>
      <c r="F26" s="111" t="s">
        <v>232</v>
      </c>
      <c r="G26" s="160">
        <f t="shared" si="0"/>
        <v>2</v>
      </c>
      <c r="H26" s="40" t="s">
        <v>220</v>
      </c>
      <c r="I26" s="160">
        <f t="shared" si="1"/>
        <v>1</v>
      </c>
      <c r="J26" s="160"/>
      <c r="K26" s="161"/>
      <c r="L26" s="38"/>
      <c r="M26" s="162"/>
    </row>
    <row r="27" spans="1:13" ht="16.5" customHeight="1" x14ac:dyDescent="0.2">
      <c r="A27" s="44">
        <v>26</v>
      </c>
      <c r="B27" s="157" t="s">
        <v>5139</v>
      </c>
      <c r="C27" s="158">
        <v>69845</v>
      </c>
      <c r="D27" s="159" t="s">
        <v>5140</v>
      </c>
      <c r="E27" s="157" t="s">
        <v>5141</v>
      </c>
      <c r="F27" s="111" t="s">
        <v>232</v>
      </c>
      <c r="G27" s="160">
        <f t="shared" si="0"/>
        <v>2</v>
      </c>
      <c r="H27" s="40" t="s">
        <v>220</v>
      </c>
      <c r="I27" s="160">
        <f t="shared" si="1"/>
        <v>1</v>
      </c>
      <c r="J27" s="160"/>
      <c r="K27" s="161"/>
      <c r="L27" s="38"/>
      <c r="M27" s="162"/>
    </row>
    <row r="28" spans="1:13" ht="16.5" customHeight="1" x14ac:dyDescent="0.2">
      <c r="A28" s="44">
        <v>28</v>
      </c>
      <c r="B28" s="157" t="s">
        <v>5142</v>
      </c>
      <c r="C28" s="158">
        <v>69720</v>
      </c>
      <c r="D28" s="159" t="s">
        <v>5143</v>
      </c>
      <c r="E28" s="157" t="s">
        <v>175</v>
      </c>
      <c r="F28" s="111" t="s">
        <v>231</v>
      </c>
      <c r="G28" s="160">
        <f t="shared" si="0"/>
        <v>1</v>
      </c>
      <c r="H28" s="40" t="s">
        <v>220</v>
      </c>
      <c r="I28" s="160">
        <f t="shared" si="1"/>
        <v>1</v>
      </c>
      <c r="J28" s="160"/>
      <c r="K28" s="161"/>
      <c r="L28" s="38"/>
      <c r="M28" s="162"/>
    </row>
    <row r="29" spans="1:13" ht="16.5" customHeight="1" x14ac:dyDescent="0.2">
      <c r="A29" s="44">
        <v>29</v>
      </c>
      <c r="B29" s="157" t="s">
        <v>5144</v>
      </c>
      <c r="C29" s="158">
        <v>94744</v>
      </c>
      <c r="D29" s="159" t="s">
        <v>5145</v>
      </c>
      <c r="E29" s="157" t="s">
        <v>5146</v>
      </c>
      <c r="F29" s="111" t="s">
        <v>231</v>
      </c>
      <c r="G29" s="160">
        <f t="shared" si="0"/>
        <v>1</v>
      </c>
      <c r="H29" s="40" t="s">
        <v>220</v>
      </c>
      <c r="I29" s="160">
        <f t="shared" si="1"/>
        <v>1</v>
      </c>
      <c r="J29" s="160"/>
      <c r="K29" s="161"/>
      <c r="L29" s="38"/>
      <c r="M29" s="162"/>
    </row>
    <row r="30" spans="1:13" ht="16.5" customHeight="1" x14ac:dyDescent="0.2">
      <c r="A30" s="44">
        <v>30</v>
      </c>
      <c r="B30" s="157" t="s">
        <v>5151</v>
      </c>
      <c r="C30" s="158">
        <v>69785</v>
      </c>
      <c r="D30" s="159" t="s">
        <v>5152</v>
      </c>
      <c r="E30" s="157" t="s">
        <v>5153</v>
      </c>
      <c r="F30" s="111" t="s">
        <v>232</v>
      </c>
      <c r="G30" s="160">
        <f t="shared" si="0"/>
        <v>2</v>
      </c>
      <c r="H30" s="40" t="s">
        <v>220</v>
      </c>
      <c r="I30" s="160">
        <f t="shared" si="1"/>
        <v>1</v>
      </c>
      <c r="J30" s="160"/>
      <c r="K30" s="161"/>
      <c r="L30" s="38"/>
      <c r="M30" s="162"/>
    </row>
    <row r="31" spans="1:13" ht="16.5" customHeight="1" x14ac:dyDescent="0.2">
      <c r="A31" s="44">
        <v>31</v>
      </c>
      <c r="B31" s="157" t="s">
        <v>5154</v>
      </c>
      <c r="C31" s="158">
        <v>69686</v>
      </c>
      <c r="D31" s="159" t="s">
        <v>5155</v>
      </c>
      <c r="E31" s="157" t="s">
        <v>5156</v>
      </c>
      <c r="F31" s="111" t="s">
        <v>232</v>
      </c>
      <c r="G31" s="160">
        <f t="shared" si="0"/>
        <v>2</v>
      </c>
      <c r="H31" s="40" t="s">
        <v>220</v>
      </c>
      <c r="I31" s="160">
        <f t="shared" si="1"/>
        <v>1</v>
      </c>
      <c r="J31" s="160"/>
      <c r="K31" s="161"/>
      <c r="L31" s="38"/>
      <c r="M31" s="162"/>
    </row>
    <row r="32" spans="1:13" ht="16.5" customHeight="1" x14ac:dyDescent="0.2">
      <c r="A32" s="44">
        <v>32</v>
      </c>
      <c r="B32" s="157" t="s">
        <v>5160</v>
      </c>
      <c r="C32" s="158">
        <v>95418</v>
      </c>
      <c r="D32" s="159" t="s">
        <v>5161</v>
      </c>
      <c r="E32" s="157" t="s">
        <v>5162</v>
      </c>
      <c r="F32" s="111" t="s">
        <v>232</v>
      </c>
      <c r="G32" s="160">
        <f t="shared" si="0"/>
        <v>2</v>
      </c>
      <c r="H32" s="40" t="s">
        <v>220</v>
      </c>
      <c r="I32" s="160">
        <f t="shared" si="1"/>
        <v>1</v>
      </c>
      <c r="J32" s="160"/>
      <c r="K32" s="161"/>
      <c r="L32" s="38"/>
      <c r="M32" s="162"/>
    </row>
    <row r="33" spans="1:13" ht="16.5" customHeight="1" x14ac:dyDescent="0.2">
      <c r="A33" s="44">
        <v>34</v>
      </c>
      <c r="B33" s="157" t="s">
        <v>5163</v>
      </c>
      <c r="C33" s="158">
        <v>69645</v>
      </c>
      <c r="D33" s="159" t="s">
        <v>5164</v>
      </c>
      <c r="E33" s="157" t="s">
        <v>5165</v>
      </c>
      <c r="F33" s="111" t="s">
        <v>231</v>
      </c>
      <c r="G33" s="160">
        <f t="shared" si="0"/>
        <v>1</v>
      </c>
      <c r="H33" s="40" t="s">
        <v>220</v>
      </c>
      <c r="I33" s="160">
        <f t="shared" si="1"/>
        <v>1</v>
      </c>
      <c r="J33" s="160"/>
      <c r="K33" s="161"/>
      <c r="L33" s="38"/>
      <c r="M33" s="162"/>
    </row>
    <row r="34" spans="1:13" ht="16.5" customHeight="1" x14ac:dyDescent="0.2">
      <c r="A34" s="44">
        <v>35</v>
      </c>
      <c r="B34" s="157" t="s">
        <v>5169</v>
      </c>
      <c r="C34" s="158">
        <v>67816</v>
      </c>
      <c r="D34" s="159" t="s">
        <v>4983</v>
      </c>
      <c r="E34" s="157" t="s">
        <v>5170</v>
      </c>
      <c r="F34" s="111" t="s">
        <v>231</v>
      </c>
      <c r="G34" s="160">
        <f t="shared" si="0"/>
        <v>1</v>
      </c>
      <c r="H34" s="40" t="s">
        <v>220</v>
      </c>
      <c r="I34" s="160">
        <f t="shared" si="1"/>
        <v>1</v>
      </c>
      <c r="J34" s="160"/>
      <c r="K34" s="161"/>
      <c r="L34" s="38"/>
      <c r="M34" s="162"/>
    </row>
    <row r="35" spans="1:13" ht="16.5" customHeight="1" x14ac:dyDescent="0.2">
      <c r="A35" s="44">
        <v>36</v>
      </c>
      <c r="B35" s="157" t="s">
        <v>5171</v>
      </c>
      <c r="C35" s="158">
        <v>95419</v>
      </c>
      <c r="D35" s="159" t="s">
        <v>5172</v>
      </c>
      <c r="E35" s="157" t="s">
        <v>43</v>
      </c>
      <c r="F35" s="111" t="s">
        <v>232</v>
      </c>
      <c r="G35" s="160">
        <f t="shared" si="0"/>
        <v>2</v>
      </c>
      <c r="H35" s="40" t="s">
        <v>220</v>
      </c>
      <c r="I35" s="160">
        <f t="shared" si="1"/>
        <v>1</v>
      </c>
      <c r="J35" s="160"/>
      <c r="K35" s="161"/>
      <c r="L35" s="38"/>
      <c r="M35" s="162"/>
    </row>
    <row r="36" spans="1:13" ht="16.5" customHeight="1" x14ac:dyDescent="0.2">
      <c r="A36" s="44">
        <v>38</v>
      </c>
      <c r="B36" s="157" t="s">
        <v>5175</v>
      </c>
      <c r="C36" s="158">
        <v>95420</v>
      </c>
      <c r="D36" s="159" t="s">
        <v>5176</v>
      </c>
      <c r="E36" s="157" t="s">
        <v>5177</v>
      </c>
      <c r="F36" s="111" t="s">
        <v>232</v>
      </c>
      <c r="G36" s="160">
        <f t="shared" si="0"/>
        <v>2</v>
      </c>
      <c r="H36" s="40" t="s">
        <v>220</v>
      </c>
      <c r="I36" s="160">
        <f t="shared" si="1"/>
        <v>1</v>
      </c>
      <c r="J36" s="160"/>
      <c r="K36" s="161"/>
      <c r="L36" s="38"/>
      <c r="M36" s="162"/>
    </row>
    <row r="37" spans="1:13" ht="16.5" customHeight="1" x14ac:dyDescent="0.2">
      <c r="A37" s="44">
        <v>39</v>
      </c>
      <c r="B37" s="157" t="s">
        <v>5178</v>
      </c>
      <c r="C37" s="158">
        <v>51565</v>
      </c>
      <c r="D37" s="159" t="s">
        <v>5179</v>
      </c>
      <c r="E37" s="157" t="s">
        <v>92</v>
      </c>
      <c r="F37" s="111" t="s">
        <v>232</v>
      </c>
      <c r="G37" s="160">
        <f t="shared" ref="G37:G68" si="2">+IF(F37="M",1,IF(F37="f",2,IF(F37="Civ",3,"Error")))</f>
        <v>2</v>
      </c>
      <c r="H37" s="40" t="s">
        <v>220</v>
      </c>
      <c r="I37" s="160">
        <f t="shared" si="1"/>
        <v>1</v>
      </c>
      <c r="J37" s="160"/>
      <c r="K37" s="161"/>
      <c r="L37" s="38"/>
      <c r="M37" s="162"/>
    </row>
    <row r="38" spans="1:13" ht="16.5" customHeight="1" x14ac:dyDescent="0.2">
      <c r="A38" s="44">
        <v>40</v>
      </c>
      <c r="B38" s="157" t="s">
        <v>5180</v>
      </c>
      <c r="C38" s="158">
        <v>69788</v>
      </c>
      <c r="D38" s="159" t="s">
        <v>5181</v>
      </c>
      <c r="E38" s="157" t="s">
        <v>2428</v>
      </c>
      <c r="F38" s="111" t="s">
        <v>232</v>
      </c>
      <c r="G38" s="160">
        <f t="shared" si="2"/>
        <v>2</v>
      </c>
      <c r="H38" s="40" t="s">
        <v>220</v>
      </c>
      <c r="I38" s="160">
        <f t="shared" si="1"/>
        <v>1</v>
      </c>
      <c r="J38" s="160"/>
      <c r="K38" s="161"/>
      <c r="L38" s="38"/>
      <c r="M38" s="162"/>
    </row>
    <row r="39" spans="1:13" ht="16.5" customHeight="1" x14ac:dyDescent="0.2">
      <c r="A39" s="44">
        <v>41</v>
      </c>
      <c r="B39" s="157" t="s">
        <v>5184</v>
      </c>
      <c r="C39" s="158">
        <v>94746</v>
      </c>
      <c r="D39" s="159" t="s">
        <v>5185</v>
      </c>
      <c r="E39" s="157" t="s">
        <v>91</v>
      </c>
      <c r="F39" s="111" t="s">
        <v>231</v>
      </c>
      <c r="G39" s="160">
        <f t="shared" si="2"/>
        <v>1</v>
      </c>
      <c r="H39" s="40" t="s">
        <v>220</v>
      </c>
      <c r="I39" s="160">
        <f t="shared" si="1"/>
        <v>1</v>
      </c>
      <c r="J39" s="160"/>
      <c r="K39" s="161"/>
      <c r="L39" s="38"/>
      <c r="M39" s="162"/>
    </row>
    <row r="40" spans="1:13" ht="16.5" customHeight="1" x14ac:dyDescent="0.2">
      <c r="A40" s="44">
        <v>42</v>
      </c>
      <c r="B40" s="157" t="s">
        <v>5186</v>
      </c>
      <c r="C40" s="158">
        <v>32587</v>
      </c>
      <c r="D40" s="159" t="s">
        <v>5187</v>
      </c>
      <c r="E40" s="157" t="s">
        <v>5188</v>
      </c>
      <c r="F40" s="111" t="s">
        <v>231</v>
      </c>
      <c r="G40" s="160">
        <f t="shared" si="2"/>
        <v>1</v>
      </c>
      <c r="H40" s="40" t="s">
        <v>220</v>
      </c>
      <c r="I40" s="160">
        <f t="shared" si="1"/>
        <v>1</v>
      </c>
      <c r="J40" s="160"/>
      <c r="K40" s="161"/>
      <c r="L40" s="38"/>
      <c r="M40" s="162"/>
    </row>
    <row r="41" spans="1:13" ht="16.5" customHeight="1" x14ac:dyDescent="0.2">
      <c r="A41" s="44">
        <v>43</v>
      </c>
      <c r="B41" s="157" t="s">
        <v>5192</v>
      </c>
      <c r="C41" s="158">
        <v>67554</v>
      </c>
      <c r="D41" s="159" t="s">
        <v>5193</v>
      </c>
      <c r="E41" s="157" t="s">
        <v>5194</v>
      </c>
      <c r="F41" s="111" t="s">
        <v>232</v>
      </c>
      <c r="G41" s="160">
        <f t="shared" si="2"/>
        <v>2</v>
      </c>
      <c r="H41" s="40" t="s">
        <v>220</v>
      </c>
      <c r="I41" s="160">
        <f t="shared" si="1"/>
        <v>1</v>
      </c>
      <c r="J41" s="160"/>
      <c r="K41" s="161"/>
      <c r="L41" s="38"/>
      <c r="M41" s="162"/>
    </row>
    <row r="42" spans="1:13" ht="16.5" customHeight="1" x14ac:dyDescent="0.2">
      <c r="A42" s="44">
        <v>44</v>
      </c>
      <c r="B42" s="157" t="s">
        <v>5198</v>
      </c>
      <c r="C42" s="158">
        <v>56941</v>
      </c>
      <c r="D42" s="159" t="s">
        <v>5199</v>
      </c>
      <c r="E42" s="157" t="s">
        <v>5200</v>
      </c>
      <c r="F42" s="111" t="s">
        <v>231</v>
      </c>
      <c r="G42" s="160">
        <f t="shared" si="2"/>
        <v>1</v>
      </c>
      <c r="H42" s="40" t="s">
        <v>220</v>
      </c>
      <c r="I42" s="160">
        <f t="shared" si="1"/>
        <v>1</v>
      </c>
      <c r="J42" s="160"/>
      <c r="K42" s="161"/>
      <c r="L42" s="38"/>
      <c r="M42" s="162"/>
    </row>
    <row r="43" spans="1:13" ht="16.5" customHeight="1" x14ac:dyDescent="0.2">
      <c r="A43" s="44">
        <v>45</v>
      </c>
      <c r="B43" s="157" t="s">
        <v>5201</v>
      </c>
      <c r="C43" s="158">
        <v>56845</v>
      </c>
      <c r="D43" s="159" t="s">
        <v>5202</v>
      </c>
      <c r="E43" s="157" t="s">
        <v>5203</v>
      </c>
      <c r="F43" s="111" t="s">
        <v>231</v>
      </c>
      <c r="G43" s="160">
        <f t="shared" si="2"/>
        <v>1</v>
      </c>
      <c r="H43" s="40" t="s">
        <v>220</v>
      </c>
      <c r="I43" s="160">
        <f t="shared" si="1"/>
        <v>1</v>
      </c>
      <c r="J43" s="160"/>
      <c r="K43" s="161"/>
      <c r="L43" s="38"/>
      <c r="M43" s="162"/>
    </row>
    <row r="44" spans="1:13" ht="16.5" customHeight="1" x14ac:dyDescent="0.2">
      <c r="A44" s="44">
        <v>46</v>
      </c>
      <c r="B44" s="157" t="s">
        <v>5204</v>
      </c>
      <c r="C44" s="158">
        <v>67542</v>
      </c>
      <c r="D44" s="159" t="s">
        <v>5205</v>
      </c>
      <c r="E44" s="157" t="s">
        <v>5206</v>
      </c>
      <c r="F44" s="111" t="s">
        <v>231</v>
      </c>
      <c r="G44" s="160">
        <f t="shared" si="2"/>
        <v>1</v>
      </c>
      <c r="H44" s="40" t="s">
        <v>220</v>
      </c>
      <c r="I44" s="160">
        <f t="shared" si="1"/>
        <v>1</v>
      </c>
      <c r="J44" s="160"/>
      <c r="K44" s="161"/>
      <c r="L44" s="38"/>
      <c r="M44" s="162"/>
    </row>
    <row r="45" spans="1:13" ht="16.5" customHeight="1" x14ac:dyDescent="0.2">
      <c r="A45" s="44">
        <v>47</v>
      </c>
      <c r="B45" s="157" t="s">
        <v>5209</v>
      </c>
      <c r="C45" s="158">
        <v>94747</v>
      </c>
      <c r="D45" s="159" t="s">
        <v>5210</v>
      </c>
      <c r="E45" s="157" t="s">
        <v>5211</v>
      </c>
      <c r="F45" s="111" t="s">
        <v>232</v>
      </c>
      <c r="G45" s="160">
        <f t="shared" si="2"/>
        <v>2</v>
      </c>
      <c r="H45" s="40" t="s">
        <v>220</v>
      </c>
      <c r="I45" s="160">
        <f t="shared" si="1"/>
        <v>1</v>
      </c>
      <c r="J45" s="160"/>
      <c r="K45" s="161"/>
      <c r="L45" s="38"/>
      <c r="M45" s="162"/>
    </row>
    <row r="46" spans="1:13" ht="16.5" customHeight="1" x14ac:dyDescent="0.2">
      <c r="A46" s="44">
        <v>48</v>
      </c>
      <c r="B46" s="157" t="s">
        <v>5212</v>
      </c>
      <c r="C46" s="158">
        <v>69685</v>
      </c>
      <c r="D46" s="159" t="s">
        <v>5213</v>
      </c>
      <c r="E46" s="157" t="s">
        <v>64</v>
      </c>
      <c r="F46" s="111" t="s">
        <v>231</v>
      </c>
      <c r="G46" s="160">
        <f t="shared" si="2"/>
        <v>1</v>
      </c>
      <c r="H46" s="40" t="s">
        <v>220</v>
      </c>
      <c r="I46" s="160">
        <f t="shared" si="1"/>
        <v>1</v>
      </c>
      <c r="J46" s="160"/>
      <c r="K46" s="161"/>
      <c r="L46" s="38"/>
      <c r="M46" s="162"/>
    </row>
    <row r="47" spans="1:13" ht="16.5" customHeight="1" x14ac:dyDescent="0.2">
      <c r="A47" s="44">
        <v>50</v>
      </c>
      <c r="B47" s="157" t="s">
        <v>5215</v>
      </c>
      <c r="C47" s="158">
        <v>95422</v>
      </c>
      <c r="D47" s="159" t="s">
        <v>1881</v>
      </c>
      <c r="E47" s="157" t="s">
        <v>1636</v>
      </c>
      <c r="F47" s="111" t="s">
        <v>232</v>
      </c>
      <c r="G47" s="160">
        <f t="shared" si="2"/>
        <v>2</v>
      </c>
      <c r="H47" s="40" t="s">
        <v>220</v>
      </c>
      <c r="I47" s="160">
        <f t="shared" si="1"/>
        <v>1</v>
      </c>
      <c r="J47" s="160"/>
      <c r="K47" s="161"/>
      <c r="L47" s="38"/>
      <c r="M47" s="162"/>
    </row>
    <row r="48" spans="1:13" ht="16.5" customHeight="1" x14ac:dyDescent="0.2">
      <c r="A48" s="44">
        <v>51</v>
      </c>
      <c r="B48" s="157" t="s">
        <v>5227</v>
      </c>
      <c r="C48" s="158">
        <v>95621</v>
      </c>
      <c r="D48" s="159" t="s">
        <v>5228</v>
      </c>
      <c r="E48" s="157" t="s">
        <v>5226</v>
      </c>
      <c r="F48" s="111" t="s">
        <v>232</v>
      </c>
      <c r="G48" s="160">
        <f t="shared" si="2"/>
        <v>2</v>
      </c>
      <c r="H48" s="40" t="s">
        <v>220</v>
      </c>
      <c r="I48" s="160">
        <f t="shared" si="1"/>
        <v>1</v>
      </c>
      <c r="J48" s="160"/>
      <c r="K48" s="161"/>
      <c r="L48" s="38"/>
      <c r="M48" s="162"/>
    </row>
    <row r="49" spans="1:13" ht="16.5" customHeight="1" x14ac:dyDescent="0.2">
      <c r="A49" s="44">
        <v>52</v>
      </c>
      <c r="B49" s="157" t="s">
        <v>5229</v>
      </c>
      <c r="C49" s="158">
        <v>94749</v>
      </c>
      <c r="D49" s="159" t="s">
        <v>200</v>
      </c>
      <c r="E49" s="157" t="s">
        <v>5230</v>
      </c>
      <c r="F49" s="111" t="s">
        <v>232</v>
      </c>
      <c r="G49" s="160">
        <f t="shared" si="2"/>
        <v>2</v>
      </c>
      <c r="H49" s="40" t="s">
        <v>220</v>
      </c>
      <c r="I49" s="160">
        <f t="shared" si="1"/>
        <v>1</v>
      </c>
      <c r="J49" s="160"/>
      <c r="K49" s="161"/>
      <c r="L49" s="38"/>
      <c r="M49" s="162"/>
    </row>
    <row r="50" spans="1:13" ht="16.5" customHeight="1" x14ac:dyDescent="0.2">
      <c r="A50" s="44">
        <v>53</v>
      </c>
      <c r="B50" s="157" t="s">
        <v>5231</v>
      </c>
      <c r="C50" s="158">
        <v>67790</v>
      </c>
      <c r="D50" s="159" t="s">
        <v>5232</v>
      </c>
      <c r="E50" s="157" t="s">
        <v>5233</v>
      </c>
      <c r="F50" s="111" t="s">
        <v>231</v>
      </c>
      <c r="G50" s="160">
        <f t="shared" si="2"/>
        <v>1</v>
      </c>
      <c r="H50" s="40" t="s">
        <v>220</v>
      </c>
      <c r="I50" s="160">
        <f t="shared" si="1"/>
        <v>1</v>
      </c>
      <c r="J50" s="160"/>
      <c r="K50" s="161"/>
      <c r="L50" s="38"/>
      <c r="M50" s="162"/>
    </row>
    <row r="51" spans="1:13" ht="16.5" customHeight="1" x14ac:dyDescent="0.2">
      <c r="A51" s="44">
        <v>54</v>
      </c>
      <c r="B51" s="157" t="s">
        <v>5234</v>
      </c>
      <c r="C51" s="158">
        <v>95425</v>
      </c>
      <c r="D51" s="159" t="s">
        <v>5235</v>
      </c>
      <c r="E51" s="157" t="s">
        <v>5236</v>
      </c>
      <c r="F51" s="111" t="s">
        <v>231</v>
      </c>
      <c r="G51" s="160">
        <f t="shared" si="2"/>
        <v>1</v>
      </c>
      <c r="H51" s="40" t="s">
        <v>220</v>
      </c>
      <c r="I51" s="160">
        <f t="shared" si="1"/>
        <v>1</v>
      </c>
      <c r="J51" s="160"/>
      <c r="K51" s="161"/>
      <c r="L51" s="38"/>
      <c r="M51" s="162"/>
    </row>
    <row r="52" spans="1:13" ht="16.5" customHeight="1" x14ac:dyDescent="0.2">
      <c r="A52" s="44">
        <v>55</v>
      </c>
      <c r="B52" s="157" t="s">
        <v>5239</v>
      </c>
      <c r="C52" s="158">
        <v>94750</v>
      </c>
      <c r="D52" s="159" t="s">
        <v>5240</v>
      </c>
      <c r="E52" s="157" t="s">
        <v>5241</v>
      </c>
      <c r="F52" s="111" t="s">
        <v>231</v>
      </c>
      <c r="G52" s="160">
        <f t="shared" si="2"/>
        <v>1</v>
      </c>
      <c r="H52" s="40" t="s">
        <v>220</v>
      </c>
      <c r="I52" s="160">
        <f t="shared" si="1"/>
        <v>1</v>
      </c>
      <c r="J52" s="160"/>
      <c r="K52" s="161"/>
      <c r="L52" s="38"/>
      <c r="M52" s="162"/>
    </row>
    <row r="53" spans="1:13" ht="16.5" customHeight="1" x14ac:dyDescent="0.2">
      <c r="A53" s="44">
        <v>56</v>
      </c>
      <c r="B53" s="157" t="s">
        <v>5242</v>
      </c>
      <c r="C53" s="158">
        <v>60241</v>
      </c>
      <c r="D53" s="159" t="s">
        <v>5243</v>
      </c>
      <c r="E53" s="157" t="s">
        <v>5244</v>
      </c>
      <c r="F53" s="111" t="s">
        <v>232</v>
      </c>
      <c r="G53" s="160">
        <f t="shared" si="2"/>
        <v>2</v>
      </c>
      <c r="H53" s="40" t="s">
        <v>220</v>
      </c>
      <c r="I53" s="160">
        <f t="shared" si="1"/>
        <v>1</v>
      </c>
      <c r="J53" s="160"/>
      <c r="K53" s="161"/>
      <c r="L53" s="38"/>
      <c r="M53" s="162"/>
    </row>
    <row r="54" spans="1:13" ht="16.5" customHeight="1" x14ac:dyDescent="0.2">
      <c r="A54" s="44">
        <v>57</v>
      </c>
      <c r="B54" s="157" t="s">
        <v>5248</v>
      </c>
      <c r="C54" s="158">
        <v>68029</v>
      </c>
      <c r="D54" s="159" t="s">
        <v>5249</v>
      </c>
      <c r="E54" s="157" t="s">
        <v>110</v>
      </c>
      <c r="F54" s="111" t="s">
        <v>232</v>
      </c>
      <c r="G54" s="160">
        <f t="shared" si="2"/>
        <v>2</v>
      </c>
      <c r="H54" s="40" t="s">
        <v>220</v>
      </c>
      <c r="I54" s="160">
        <f t="shared" si="1"/>
        <v>1</v>
      </c>
      <c r="J54" s="160"/>
      <c r="K54" s="161"/>
      <c r="L54" s="38"/>
      <c r="M54" s="162"/>
    </row>
    <row r="55" spans="1:13" ht="16.5" customHeight="1" x14ac:dyDescent="0.2">
      <c r="A55" s="44">
        <v>58</v>
      </c>
      <c r="B55" s="157" t="s">
        <v>5250</v>
      </c>
      <c r="C55" s="158">
        <v>95423</v>
      </c>
      <c r="D55" s="159" t="s">
        <v>5251</v>
      </c>
      <c r="E55" s="157" t="s">
        <v>300</v>
      </c>
      <c r="F55" s="111" t="s">
        <v>231</v>
      </c>
      <c r="G55" s="160">
        <f t="shared" si="2"/>
        <v>1</v>
      </c>
      <c r="H55" s="40" t="s">
        <v>220</v>
      </c>
      <c r="I55" s="160">
        <f t="shared" si="1"/>
        <v>1</v>
      </c>
      <c r="J55" s="160"/>
      <c r="K55" s="161"/>
      <c r="L55" s="38"/>
      <c r="M55" s="162"/>
    </row>
    <row r="56" spans="1:13" ht="16.5" customHeight="1" x14ac:dyDescent="0.2">
      <c r="A56" s="44">
        <v>59</v>
      </c>
      <c r="B56" s="157" t="s">
        <v>5255</v>
      </c>
      <c r="C56" s="158">
        <v>56968</v>
      </c>
      <c r="D56" s="159" t="s">
        <v>266</v>
      </c>
      <c r="E56" s="157" t="s">
        <v>5256</v>
      </c>
      <c r="F56" s="111" t="s">
        <v>231</v>
      </c>
      <c r="G56" s="160">
        <f t="shared" si="2"/>
        <v>1</v>
      </c>
      <c r="H56" s="40" t="s">
        <v>220</v>
      </c>
      <c r="I56" s="160">
        <f t="shared" si="1"/>
        <v>1</v>
      </c>
      <c r="J56" s="160"/>
      <c r="K56" s="161"/>
      <c r="L56" s="38"/>
      <c r="M56" s="162"/>
    </row>
    <row r="57" spans="1:13" ht="16.5" customHeight="1" x14ac:dyDescent="0.2">
      <c r="A57" s="44">
        <v>60</v>
      </c>
      <c r="B57" s="157" t="s">
        <v>5257</v>
      </c>
      <c r="C57" s="158">
        <v>65032</v>
      </c>
      <c r="D57" s="159" t="s">
        <v>278</v>
      </c>
      <c r="E57" s="157" t="s">
        <v>129</v>
      </c>
      <c r="F57" s="111" t="s">
        <v>231</v>
      </c>
      <c r="G57" s="160">
        <f t="shared" si="2"/>
        <v>1</v>
      </c>
      <c r="H57" s="40" t="s">
        <v>220</v>
      </c>
      <c r="I57" s="160">
        <f t="shared" si="1"/>
        <v>1</v>
      </c>
      <c r="J57" s="160"/>
      <c r="K57" s="161"/>
      <c r="L57" s="38"/>
      <c r="M57" s="162"/>
    </row>
    <row r="58" spans="1:13" ht="16.5" customHeight="1" x14ac:dyDescent="0.2">
      <c r="A58" s="44">
        <v>61</v>
      </c>
      <c r="B58" s="157" t="s">
        <v>5258</v>
      </c>
      <c r="C58" s="158">
        <v>95424</v>
      </c>
      <c r="D58" s="159" t="s">
        <v>5259</v>
      </c>
      <c r="E58" s="157" t="s">
        <v>5260</v>
      </c>
      <c r="F58" s="111" t="s">
        <v>232</v>
      </c>
      <c r="G58" s="160">
        <f t="shared" si="2"/>
        <v>2</v>
      </c>
      <c r="H58" s="40" t="s">
        <v>220</v>
      </c>
      <c r="I58" s="160">
        <f t="shared" si="1"/>
        <v>1</v>
      </c>
      <c r="J58" s="160"/>
      <c r="K58" s="161"/>
      <c r="L58" s="38"/>
      <c r="M58" s="162"/>
    </row>
    <row r="59" spans="1:13" ht="16.5" customHeight="1" x14ac:dyDescent="0.2">
      <c r="A59" s="44">
        <v>62</v>
      </c>
      <c r="B59" s="157" t="s">
        <v>5261</v>
      </c>
      <c r="C59" s="158">
        <v>95426</v>
      </c>
      <c r="D59" s="159" t="s">
        <v>5262</v>
      </c>
      <c r="E59" s="157" t="s">
        <v>5263</v>
      </c>
      <c r="F59" s="111" t="s">
        <v>231</v>
      </c>
      <c r="G59" s="160">
        <f t="shared" si="2"/>
        <v>1</v>
      </c>
      <c r="H59" s="40" t="s">
        <v>220</v>
      </c>
      <c r="I59" s="160">
        <f t="shared" si="1"/>
        <v>1</v>
      </c>
      <c r="J59" s="160"/>
      <c r="K59" s="161"/>
      <c r="L59" s="38"/>
      <c r="M59" s="162"/>
    </row>
    <row r="60" spans="1:13" ht="16.5" customHeight="1" x14ac:dyDescent="0.2">
      <c r="A60" s="44">
        <v>63</v>
      </c>
      <c r="B60" s="157" t="s">
        <v>5054</v>
      </c>
      <c r="C60" s="158">
        <v>94740</v>
      </c>
      <c r="D60" s="159" t="s">
        <v>5055</v>
      </c>
      <c r="E60" s="157" t="s">
        <v>5056</v>
      </c>
      <c r="F60" s="111" t="s">
        <v>231</v>
      </c>
      <c r="G60" s="160">
        <f t="shared" si="2"/>
        <v>1</v>
      </c>
      <c r="H60" s="40" t="s">
        <v>6</v>
      </c>
      <c r="I60" s="160">
        <f t="shared" si="1"/>
        <v>2</v>
      </c>
      <c r="J60" s="160"/>
      <c r="K60" s="161"/>
      <c r="L60" s="38"/>
      <c r="M60" s="162"/>
    </row>
    <row r="61" spans="1:13" ht="16.5" customHeight="1" x14ac:dyDescent="0.2">
      <c r="A61" s="44">
        <v>64</v>
      </c>
      <c r="B61" s="157" t="s">
        <v>5058</v>
      </c>
      <c r="C61" s="158">
        <v>53830</v>
      </c>
      <c r="D61" s="159" t="s">
        <v>5059</v>
      </c>
      <c r="E61" s="157" t="s">
        <v>5060</v>
      </c>
      <c r="F61" s="111" t="s">
        <v>231</v>
      </c>
      <c r="G61" s="160">
        <f t="shared" si="2"/>
        <v>1</v>
      </c>
      <c r="H61" s="40" t="s">
        <v>6</v>
      </c>
      <c r="I61" s="160">
        <f t="shared" si="1"/>
        <v>2</v>
      </c>
      <c r="J61" s="160"/>
      <c r="K61" s="161"/>
      <c r="L61" s="38"/>
      <c r="M61" s="162"/>
    </row>
    <row r="62" spans="1:13" ht="16.5" customHeight="1" x14ac:dyDescent="0.2">
      <c r="A62" s="44">
        <v>65</v>
      </c>
      <c r="B62" s="157" t="s">
        <v>5062</v>
      </c>
      <c r="C62" s="158">
        <v>53893</v>
      </c>
      <c r="D62" s="159" t="s">
        <v>5063</v>
      </c>
      <c r="E62" s="157" t="s">
        <v>5064</v>
      </c>
      <c r="F62" s="111" t="s">
        <v>232</v>
      </c>
      <c r="G62" s="160">
        <f t="shared" si="2"/>
        <v>2</v>
      </c>
      <c r="H62" s="40" t="s">
        <v>6</v>
      </c>
      <c r="I62" s="160">
        <f t="shared" si="1"/>
        <v>2</v>
      </c>
      <c r="J62" s="160"/>
      <c r="K62" s="161"/>
      <c r="L62" s="38"/>
      <c r="M62" s="162"/>
    </row>
    <row r="63" spans="1:13" ht="16.5" customHeight="1" x14ac:dyDescent="0.2">
      <c r="A63" s="44">
        <v>66</v>
      </c>
      <c r="B63" s="157" t="s">
        <v>5078</v>
      </c>
      <c r="C63" s="158">
        <v>95415</v>
      </c>
      <c r="D63" s="159" t="s">
        <v>5079</v>
      </c>
      <c r="E63" s="157" t="s">
        <v>1893</v>
      </c>
      <c r="F63" s="111" t="s">
        <v>231</v>
      </c>
      <c r="G63" s="160">
        <f t="shared" si="2"/>
        <v>1</v>
      </c>
      <c r="H63" s="40" t="s">
        <v>6</v>
      </c>
      <c r="I63" s="160">
        <f t="shared" si="1"/>
        <v>2</v>
      </c>
      <c r="J63" s="160"/>
      <c r="K63" s="161"/>
      <c r="L63" s="38"/>
      <c r="M63" s="162"/>
    </row>
    <row r="64" spans="1:13" ht="16.5" customHeight="1" x14ac:dyDescent="0.2">
      <c r="A64" s="44">
        <v>67</v>
      </c>
      <c r="B64" s="163" t="s">
        <v>5085</v>
      </c>
      <c r="C64" s="158"/>
      <c r="D64" s="159" t="s">
        <v>5086</v>
      </c>
      <c r="E64" s="157" t="s">
        <v>5087</v>
      </c>
      <c r="F64" s="111" t="s">
        <v>232</v>
      </c>
      <c r="G64" s="160">
        <f t="shared" si="2"/>
        <v>2</v>
      </c>
      <c r="H64" s="40" t="s">
        <v>6</v>
      </c>
      <c r="I64" s="160">
        <f t="shared" si="1"/>
        <v>2</v>
      </c>
      <c r="J64" s="160"/>
      <c r="K64" s="161"/>
      <c r="L64" s="38"/>
      <c r="M64" s="162"/>
    </row>
    <row r="65" spans="1:13" ht="16.5" customHeight="1" x14ac:dyDescent="0.2">
      <c r="A65" s="44">
        <v>68</v>
      </c>
      <c r="B65" s="157" t="s">
        <v>5089</v>
      </c>
      <c r="C65" s="158">
        <v>64789</v>
      </c>
      <c r="D65" s="159" t="s">
        <v>5090</v>
      </c>
      <c r="E65" s="157" t="s">
        <v>158</v>
      </c>
      <c r="F65" s="111" t="s">
        <v>232</v>
      </c>
      <c r="G65" s="160">
        <f t="shared" si="2"/>
        <v>2</v>
      </c>
      <c r="H65" s="40" t="s">
        <v>6</v>
      </c>
      <c r="I65" s="160">
        <f t="shared" si="1"/>
        <v>2</v>
      </c>
      <c r="J65" s="160"/>
      <c r="K65" s="161"/>
      <c r="L65" s="38"/>
      <c r="M65" s="162"/>
    </row>
    <row r="66" spans="1:13" ht="16.5" customHeight="1" x14ac:dyDescent="0.2">
      <c r="A66" s="44">
        <v>69</v>
      </c>
      <c r="B66" s="157" t="s">
        <v>5100</v>
      </c>
      <c r="C66" s="158">
        <v>51568</v>
      </c>
      <c r="D66" s="159" t="s">
        <v>5101</v>
      </c>
      <c r="E66" s="157" t="s">
        <v>53</v>
      </c>
      <c r="F66" s="111" t="s">
        <v>232</v>
      </c>
      <c r="G66" s="160">
        <f t="shared" si="2"/>
        <v>2</v>
      </c>
      <c r="H66" s="40" t="s">
        <v>6</v>
      </c>
      <c r="I66" s="160">
        <f t="shared" si="1"/>
        <v>2</v>
      </c>
      <c r="J66" s="160"/>
      <c r="K66" s="161"/>
      <c r="L66" s="38"/>
      <c r="M66" s="162"/>
    </row>
    <row r="67" spans="1:13" ht="16.5" customHeight="1" x14ac:dyDescent="0.2">
      <c r="A67" s="44">
        <v>70</v>
      </c>
      <c r="B67" s="157" t="s">
        <v>5108</v>
      </c>
      <c r="C67" s="158">
        <v>67860</v>
      </c>
      <c r="D67" s="159" t="s">
        <v>4231</v>
      </c>
      <c r="E67" s="157" t="s">
        <v>5109</v>
      </c>
      <c r="F67" s="111" t="s">
        <v>231</v>
      </c>
      <c r="G67" s="160">
        <f t="shared" si="2"/>
        <v>1</v>
      </c>
      <c r="H67" s="40" t="s">
        <v>6</v>
      </c>
      <c r="I67" s="160">
        <f t="shared" si="1"/>
        <v>2</v>
      </c>
      <c r="J67" s="160"/>
      <c r="K67" s="161"/>
      <c r="L67" s="38"/>
      <c r="M67" s="162"/>
    </row>
    <row r="68" spans="1:13" ht="16.5" customHeight="1" x14ac:dyDescent="0.2">
      <c r="A68" s="44">
        <v>71</v>
      </c>
      <c r="B68" s="157" t="s">
        <v>5127</v>
      </c>
      <c r="C68" s="158">
        <v>64684</v>
      </c>
      <c r="D68" s="159" t="s">
        <v>5128</v>
      </c>
      <c r="E68" s="157" t="s">
        <v>5129</v>
      </c>
      <c r="F68" s="111" t="s">
        <v>232</v>
      </c>
      <c r="G68" s="160">
        <f t="shared" si="2"/>
        <v>2</v>
      </c>
      <c r="H68" s="40" t="s">
        <v>6</v>
      </c>
      <c r="I68" s="160">
        <f t="shared" si="1"/>
        <v>2</v>
      </c>
      <c r="J68" s="160"/>
      <c r="K68" s="161"/>
      <c r="L68" s="38"/>
      <c r="M68" s="162"/>
    </row>
    <row r="69" spans="1:13" ht="16.5" customHeight="1" x14ac:dyDescent="0.2">
      <c r="A69" s="44">
        <v>72</v>
      </c>
      <c r="B69" s="157" t="s">
        <v>5130</v>
      </c>
      <c r="C69" s="158">
        <v>69619</v>
      </c>
      <c r="D69" s="159" t="s">
        <v>113</v>
      </c>
      <c r="E69" s="157" t="s">
        <v>168</v>
      </c>
      <c r="F69" s="111" t="s">
        <v>232</v>
      </c>
      <c r="G69" s="160">
        <f t="shared" ref="G69:G91" si="3">+IF(F69="M",1,IF(F69="f",2,IF(F69="Civ",3,"Error")))</f>
        <v>2</v>
      </c>
      <c r="H69" s="40" t="s">
        <v>6</v>
      </c>
      <c r="I69" s="160">
        <f t="shared" ref="I69:I91" si="4">+IF(H69="Studying",5,IF(H69="Complete",1,IF(H69="Incomplete",2,IF(H69="Left",3,IF(H69="Dropped",4,"Error")))))</f>
        <v>2</v>
      </c>
      <c r="J69" s="160"/>
      <c r="K69" s="161"/>
      <c r="L69" s="38"/>
      <c r="M69" s="162"/>
    </row>
    <row r="70" spans="1:13" ht="16.5" customHeight="1" x14ac:dyDescent="0.2">
      <c r="A70" s="44">
        <v>73</v>
      </c>
      <c r="B70" s="157" t="s">
        <v>5131</v>
      </c>
      <c r="C70" s="158">
        <v>69609</v>
      </c>
      <c r="D70" s="159" t="s">
        <v>5132</v>
      </c>
      <c r="E70" s="157" t="s">
        <v>85</v>
      </c>
      <c r="F70" s="111" t="s">
        <v>232</v>
      </c>
      <c r="G70" s="160">
        <f t="shared" si="3"/>
        <v>2</v>
      </c>
      <c r="H70" s="40" t="s">
        <v>6</v>
      </c>
      <c r="I70" s="160">
        <f t="shared" si="4"/>
        <v>2</v>
      </c>
      <c r="J70" s="160"/>
      <c r="K70" s="161"/>
      <c r="L70" s="38"/>
      <c r="M70" s="162"/>
    </row>
    <row r="71" spans="1:13" ht="16.5" customHeight="1" x14ac:dyDescent="0.2">
      <c r="A71" s="44">
        <v>74</v>
      </c>
      <c r="B71" s="157" t="s">
        <v>5136</v>
      </c>
      <c r="C71" s="158">
        <v>56972</v>
      </c>
      <c r="D71" s="159" t="s">
        <v>5137</v>
      </c>
      <c r="E71" s="157" t="s">
        <v>5138</v>
      </c>
      <c r="F71" s="111" t="s">
        <v>231</v>
      </c>
      <c r="G71" s="160">
        <f t="shared" si="3"/>
        <v>1</v>
      </c>
      <c r="H71" s="40" t="s">
        <v>6</v>
      </c>
      <c r="I71" s="160">
        <f t="shared" si="4"/>
        <v>2</v>
      </c>
      <c r="J71" s="160"/>
      <c r="K71" s="161"/>
      <c r="L71" s="38"/>
      <c r="M71" s="162"/>
    </row>
    <row r="72" spans="1:13" ht="16.5" customHeight="1" x14ac:dyDescent="0.2">
      <c r="A72" s="44">
        <v>75</v>
      </c>
      <c r="B72" s="157" t="s">
        <v>5147</v>
      </c>
      <c r="C72" s="158">
        <v>58053</v>
      </c>
      <c r="D72" s="159" t="s">
        <v>5148</v>
      </c>
      <c r="E72" s="157" t="s">
        <v>5149</v>
      </c>
      <c r="F72" s="111" t="s">
        <v>231</v>
      </c>
      <c r="G72" s="160">
        <f t="shared" si="3"/>
        <v>1</v>
      </c>
      <c r="H72" s="40" t="s">
        <v>6</v>
      </c>
      <c r="I72" s="160">
        <f t="shared" si="4"/>
        <v>2</v>
      </c>
      <c r="J72" s="160"/>
      <c r="K72" s="161"/>
      <c r="L72" s="38"/>
      <c r="M72" s="162"/>
    </row>
    <row r="73" spans="1:13" ht="16.5" customHeight="1" x14ac:dyDescent="0.2">
      <c r="A73" s="44">
        <v>76</v>
      </c>
      <c r="B73" s="157" t="s">
        <v>5150</v>
      </c>
      <c r="C73" s="158">
        <v>51433</v>
      </c>
      <c r="D73" s="159" t="s">
        <v>1833</v>
      </c>
      <c r="E73" s="157" t="s">
        <v>181</v>
      </c>
      <c r="F73" s="111" t="s">
        <v>231</v>
      </c>
      <c r="G73" s="160">
        <f t="shared" si="3"/>
        <v>1</v>
      </c>
      <c r="H73" s="40" t="s">
        <v>6</v>
      </c>
      <c r="I73" s="160">
        <f t="shared" si="4"/>
        <v>2</v>
      </c>
      <c r="J73" s="160"/>
      <c r="K73" s="161"/>
      <c r="L73" s="38"/>
      <c r="M73" s="162"/>
    </row>
    <row r="74" spans="1:13" ht="16.5" customHeight="1" x14ac:dyDescent="0.2">
      <c r="A74" s="44">
        <v>77</v>
      </c>
      <c r="B74" s="157" t="s">
        <v>5157</v>
      </c>
      <c r="C74" s="158">
        <v>69611</v>
      </c>
      <c r="D74" s="159" t="s">
        <v>5158</v>
      </c>
      <c r="E74" s="157" t="s">
        <v>5159</v>
      </c>
      <c r="F74" s="111" t="s">
        <v>231</v>
      </c>
      <c r="G74" s="160">
        <f t="shared" si="3"/>
        <v>1</v>
      </c>
      <c r="H74" s="40" t="s">
        <v>6</v>
      </c>
      <c r="I74" s="160">
        <f t="shared" si="4"/>
        <v>2</v>
      </c>
      <c r="J74" s="160"/>
      <c r="K74" s="161"/>
      <c r="L74" s="38"/>
      <c r="M74" s="162"/>
    </row>
    <row r="75" spans="1:13" ht="16.5" customHeight="1" x14ac:dyDescent="0.2">
      <c r="A75" s="44">
        <v>78</v>
      </c>
      <c r="B75" s="157" t="s">
        <v>5166</v>
      </c>
      <c r="C75" s="158">
        <v>66237</v>
      </c>
      <c r="D75" s="159" t="s">
        <v>5167</v>
      </c>
      <c r="E75" s="157" t="s">
        <v>5168</v>
      </c>
      <c r="F75" s="111" t="s">
        <v>232</v>
      </c>
      <c r="G75" s="160">
        <f t="shared" si="3"/>
        <v>2</v>
      </c>
      <c r="H75" s="40" t="s">
        <v>220</v>
      </c>
      <c r="I75" s="160">
        <f t="shared" si="4"/>
        <v>1</v>
      </c>
      <c r="J75" s="160"/>
      <c r="K75" s="161"/>
      <c r="L75" s="38"/>
      <c r="M75" s="162"/>
    </row>
    <row r="76" spans="1:13" ht="16.5" customHeight="1" x14ac:dyDescent="0.2">
      <c r="A76" s="44">
        <v>79</v>
      </c>
      <c r="B76" s="157" t="s">
        <v>5173</v>
      </c>
      <c r="C76" s="158">
        <v>60384</v>
      </c>
      <c r="D76" s="159" t="s">
        <v>3145</v>
      </c>
      <c r="E76" s="157" t="s">
        <v>5174</v>
      </c>
      <c r="F76" s="111" t="s">
        <v>231</v>
      </c>
      <c r="G76" s="160">
        <f t="shared" si="3"/>
        <v>1</v>
      </c>
      <c r="H76" s="40" t="s">
        <v>6</v>
      </c>
      <c r="I76" s="160">
        <f t="shared" si="4"/>
        <v>2</v>
      </c>
      <c r="J76" s="160"/>
      <c r="K76" s="161"/>
      <c r="L76" s="38"/>
      <c r="M76" s="162"/>
    </row>
    <row r="77" spans="1:13" ht="16.5" customHeight="1" x14ac:dyDescent="0.2">
      <c r="A77" s="44">
        <v>80</v>
      </c>
      <c r="B77" s="157" t="s">
        <v>5182</v>
      </c>
      <c r="C77" s="158">
        <v>67871</v>
      </c>
      <c r="D77" s="159" t="s">
        <v>5183</v>
      </c>
      <c r="E77" s="157" t="s">
        <v>70</v>
      </c>
      <c r="F77" s="111" t="s">
        <v>231</v>
      </c>
      <c r="G77" s="160">
        <f t="shared" si="3"/>
        <v>1</v>
      </c>
      <c r="H77" s="40" t="s">
        <v>220</v>
      </c>
      <c r="I77" s="160">
        <f t="shared" si="4"/>
        <v>1</v>
      </c>
      <c r="J77" s="160"/>
      <c r="K77" s="161"/>
      <c r="L77" s="38"/>
      <c r="M77" s="162"/>
    </row>
    <row r="78" spans="1:13" ht="16.5" customHeight="1" x14ac:dyDescent="0.2">
      <c r="A78" s="44">
        <v>81</v>
      </c>
      <c r="B78" s="157" t="s">
        <v>5189</v>
      </c>
      <c r="C78" s="158">
        <v>67839</v>
      </c>
      <c r="D78" s="159" t="s">
        <v>5190</v>
      </c>
      <c r="E78" s="157" t="s">
        <v>5191</v>
      </c>
      <c r="F78" s="111" t="s">
        <v>231</v>
      </c>
      <c r="G78" s="160">
        <f t="shared" si="3"/>
        <v>1</v>
      </c>
      <c r="H78" s="40" t="s">
        <v>6</v>
      </c>
      <c r="I78" s="160">
        <f t="shared" si="4"/>
        <v>2</v>
      </c>
      <c r="J78" s="160"/>
      <c r="K78" s="161"/>
      <c r="L78" s="38"/>
      <c r="M78" s="162"/>
    </row>
    <row r="79" spans="1:13" ht="16.5" customHeight="1" x14ac:dyDescent="0.2">
      <c r="A79" s="44">
        <v>82</v>
      </c>
      <c r="B79" s="157" t="s">
        <v>5195</v>
      </c>
      <c r="C79" s="158">
        <v>95421</v>
      </c>
      <c r="D79" s="159" t="s">
        <v>5196</v>
      </c>
      <c r="E79" s="157" t="s">
        <v>5197</v>
      </c>
      <c r="F79" s="111" t="s">
        <v>231</v>
      </c>
      <c r="G79" s="160">
        <f t="shared" si="3"/>
        <v>1</v>
      </c>
      <c r="H79" s="40" t="s">
        <v>6</v>
      </c>
      <c r="I79" s="160">
        <f t="shared" si="4"/>
        <v>2</v>
      </c>
      <c r="J79" s="160"/>
      <c r="K79" s="161"/>
      <c r="L79" s="38"/>
      <c r="M79" s="162"/>
    </row>
    <row r="80" spans="1:13" ht="16.5" customHeight="1" x14ac:dyDescent="0.2">
      <c r="A80" s="44">
        <v>83</v>
      </c>
      <c r="B80" s="157" t="s">
        <v>5207</v>
      </c>
      <c r="C80" s="158">
        <v>67838</v>
      </c>
      <c r="D80" s="159" t="s">
        <v>5208</v>
      </c>
      <c r="E80" s="157" t="s">
        <v>3156</v>
      </c>
      <c r="F80" s="111" t="s">
        <v>231</v>
      </c>
      <c r="G80" s="160">
        <f t="shared" si="3"/>
        <v>1</v>
      </c>
      <c r="H80" s="40" t="s">
        <v>6</v>
      </c>
      <c r="I80" s="160">
        <f t="shared" si="4"/>
        <v>2</v>
      </c>
      <c r="J80" s="160"/>
      <c r="K80" s="161"/>
      <c r="L80" s="38"/>
      <c r="M80" s="162"/>
    </row>
    <row r="81" spans="1:14" ht="16.5" customHeight="1" x14ac:dyDescent="0.2">
      <c r="A81" s="44">
        <v>84</v>
      </c>
      <c r="B81" s="157" t="s">
        <v>5214</v>
      </c>
      <c r="C81" s="158">
        <v>60149</v>
      </c>
      <c r="D81" s="159" t="s">
        <v>4406</v>
      </c>
      <c r="E81" s="157" t="s">
        <v>3172</v>
      </c>
      <c r="F81" s="111" t="s">
        <v>231</v>
      </c>
      <c r="G81" s="160">
        <f t="shared" si="3"/>
        <v>1</v>
      </c>
      <c r="H81" s="40" t="s">
        <v>6</v>
      </c>
      <c r="I81" s="160">
        <f t="shared" si="4"/>
        <v>2</v>
      </c>
      <c r="J81" s="160"/>
      <c r="K81" s="161"/>
      <c r="L81" s="38"/>
      <c r="M81" s="162"/>
    </row>
    <row r="82" spans="1:14" ht="16.5" customHeight="1" x14ac:dyDescent="0.2">
      <c r="A82" s="44">
        <v>85</v>
      </c>
      <c r="B82" s="157" t="s">
        <v>5216</v>
      </c>
      <c r="C82" s="158">
        <v>95620</v>
      </c>
      <c r="D82" s="159" t="s">
        <v>5217</v>
      </c>
      <c r="E82" s="157" t="s">
        <v>90</v>
      </c>
      <c r="F82" s="111" t="s">
        <v>231</v>
      </c>
      <c r="G82" s="160">
        <f t="shared" si="3"/>
        <v>1</v>
      </c>
      <c r="H82" s="40" t="s">
        <v>6</v>
      </c>
      <c r="I82" s="160">
        <f t="shared" si="4"/>
        <v>2</v>
      </c>
      <c r="J82" s="160"/>
      <c r="K82" s="161"/>
      <c r="L82" s="38"/>
      <c r="M82" s="162"/>
    </row>
    <row r="83" spans="1:14" ht="16.5" customHeight="1" x14ac:dyDescent="0.2">
      <c r="A83" s="44">
        <v>86</v>
      </c>
      <c r="B83" s="157" t="s">
        <v>5218</v>
      </c>
      <c r="C83" s="158">
        <v>64792</v>
      </c>
      <c r="D83" s="159" t="s">
        <v>5219</v>
      </c>
      <c r="E83" s="157" t="s">
        <v>5220</v>
      </c>
      <c r="F83" s="111" t="s">
        <v>231</v>
      </c>
      <c r="G83" s="160">
        <f t="shared" si="3"/>
        <v>1</v>
      </c>
      <c r="H83" s="40" t="s">
        <v>6</v>
      </c>
      <c r="I83" s="160">
        <f t="shared" si="4"/>
        <v>2</v>
      </c>
      <c r="J83" s="160"/>
      <c r="K83" s="161"/>
      <c r="L83" s="38"/>
      <c r="M83" s="162"/>
    </row>
    <row r="84" spans="1:14" ht="16.5" customHeight="1" x14ac:dyDescent="0.2">
      <c r="A84" s="44">
        <v>87</v>
      </c>
      <c r="B84" s="157" t="s">
        <v>5221</v>
      </c>
      <c r="C84" s="158">
        <v>64868</v>
      </c>
      <c r="D84" s="159" t="s">
        <v>5222</v>
      </c>
      <c r="E84" s="157" t="s">
        <v>5223</v>
      </c>
      <c r="F84" s="111" t="s">
        <v>231</v>
      </c>
      <c r="G84" s="160">
        <f t="shared" si="3"/>
        <v>1</v>
      </c>
      <c r="H84" s="40" t="s">
        <v>6</v>
      </c>
      <c r="I84" s="160">
        <f t="shared" si="4"/>
        <v>2</v>
      </c>
      <c r="J84" s="160"/>
      <c r="K84" s="161"/>
      <c r="L84" s="38"/>
      <c r="M84" s="162"/>
    </row>
    <row r="85" spans="1:14" ht="16.5" customHeight="1" x14ac:dyDescent="0.2">
      <c r="A85" s="44">
        <v>88</v>
      </c>
      <c r="B85" s="157" t="s">
        <v>5224</v>
      </c>
      <c r="C85" s="158">
        <v>94748</v>
      </c>
      <c r="D85" s="159" t="s">
        <v>5225</v>
      </c>
      <c r="E85" s="157" t="s">
        <v>5226</v>
      </c>
      <c r="F85" s="111" t="s">
        <v>232</v>
      </c>
      <c r="G85" s="160">
        <f t="shared" si="3"/>
        <v>2</v>
      </c>
      <c r="H85" s="40" t="s">
        <v>6</v>
      </c>
      <c r="I85" s="160">
        <f t="shared" si="4"/>
        <v>2</v>
      </c>
      <c r="J85" s="160"/>
      <c r="K85" s="161"/>
      <c r="L85" s="38"/>
      <c r="M85" s="162"/>
    </row>
    <row r="86" spans="1:14" ht="16.5" customHeight="1" x14ac:dyDescent="0.2">
      <c r="A86" s="44">
        <v>89</v>
      </c>
      <c r="B86" s="157" t="s">
        <v>5237</v>
      </c>
      <c r="C86" s="158">
        <v>68032</v>
      </c>
      <c r="D86" s="159" t="s">
        <v>5238</v>
      </c>
      <c r="E86" s="157" t="s">
        <v>3757</v>
      </c>
      <c r="F86" s="111" t="s">
        <v>231</v>
      </c>
      <c r="G86" s="160">
        <f t="shared" si="3"/>
        <v>1</v>
      </c>
      <c r="H86" s="40" t="s">
        <v>6</v>
      </c>
      <c r="I86" s="160">
        <f t="shared" si="4"/>
        <v>2</v>
      </c>
      <c r="J86" s="160"/>
      <c r="K86" s="161"/>
      <c r="L86" s="38"/>
      <c r="M86" s="162"/>
    </row>
    <row r="87" spans="1:14" ht="16.5" customHeight="1" x14ac:dyDescent="0.2">
      <c r="A87" s="44">
        <v>90</v>
      </c>
      <c r="B87" s="157" t="s">
        <v>5245</v>
      </c>
      <c r="C87" s="158">
        <v>67966</v>
      </c>
      <c r="D87" s="159" t="s">
        <v>5246</v>
      </c>
      <c r="E87" s="157" t="s">
        <v>5247</v>
      </c>
      <c r="F87" s="111" t="s">
        <v>231</v>
      </c>
      <c r="G87" s="160">
        <f t="shared" si="3"/>
        <v>1</v>
      </c>
      <c r="H87" s="40" t="s">
        <v>6</v>
      </c>
      <c r="I87" s="160">
        <f t="shared" si="4"/>
        <v>2</v>
      </c>
      <c r="J87" s="160"/>
      <c r="K87" s="161"/>
      <c r="L87" s="38"/>
      <c r="M87" s="162"/>
    </row>
    <row r="88" spans="1:14" ht="16.5" customHeight="1" x14ac:dyDescent="0.2">
      <c r="A88" s="44">
        <v>91</v>
      </c>
      <c r="B88" s="157" t="s">
        <v>5252</v>
      </c>
      <c r="C88" s="158">
        <v>94751</v>
      </c>
      <c r="D88" s="159" t="s">
        <v>5253</v>
      </c>
      <c r="E88" s="157" t="s">
        <v>5254</v>
      </c>
      <c r="F88" s="111" t="s">
        <v>232</v>
      </c>
      <c r="G88" s="160">
        <f t="shared" si="3"/>
        <v>2</v>
      </c>
      <c r="H88" s="40" t="s">
        <v>6</v>
      </c>
      <c r="I88" s="160">
        <f t="shared" si="4"/>
        <v>2</v>
      </c>
      <c r="J88" s="160"/>
      <c r="K88" s="161"/>
      <c r="L88" s="38"/>
      <c r="M88" s="162"/>
    </row>
    <row r="89" spans="1:14" ht="16.5" customHeight="1" x14ac:dyDescent="0.2">
      <c r="A89" s="44">
        <v>92</v>
      </c>
      <c r="B89" s="157" t="s">
        <v>5264</v>
      </c>
      <c r="C89" s="158">
        <v>53820</v>
      </c>
      <c r="D89" s="159" t="s">
        <v>5265</v>
      </c>
      <c r="E89" s="157" t="s">
        <v>5266</v>
      </c>
      <c r="F89" s="111" t="s">
        <v>231</v>
      </c>
      <c r="G89" s="160">
        <f t="shared" si="3"/>
        <v>1</v>
      </c>
      <c r="H89" s="40" t="s">
        <v>6</v>
      </c>
      <c r="I89" s="160">
        <f t="shared" si="4"/>
        <v>2</v>
      </c>
      <c r="J89" s="160"/>
      <c r="K89" s="161"/>
      <c r="L89" s="38"/>
      <c r="M89" s="162"/>
    </row>
    <row r="90" spans="1:14" ht="16.5" customHeight="1" x14ac:dyDescent="0.2">
      <c r="A90" s="44">
        <v>93</v>
      </c>
      <c r="B90" s="157" t="s">
        <v>5267</v>
      </c>
      <c r="C90" s="158">
        <v>57564</v>
      </c>
      <c r="D90" s="159" t="s">
        <v>5268</v>
      </c>
      <c r="E90" s="157" t="s">
        <v>5269</v>
      </c>
      <c r="F90" s="111" t="s">
        <v>231</v>
      </c>
      <c r="G90" s="160">
        <f t="shared" si="3"/>
        <v>1</v>
      </c>
      <c r="H90" s="40" t="s">
        <v>6</v>
      </c>
      <c r="I90" s="160">
        <f t="shared" si="4"/>
        <v>2</v>
      </c>
      <c r="J90" s="160"/>
      <c r="K90" s="161"/>
      <c r="L90" s="38"/>
      <c r="M90" s="162"/>
    </row>
    <row r="91" spans="1:14" ht="16.5" customHeight="1" x14ac:dyDescent="0.2">
      <c r="A91" s="44">
        <v>94</v>
      </c>
      <c r="B91" s="157" t="s">
        <v>5270</v>
      </c>
      <c r="C91" s="158">
        <v>64796</v>
      </c>
      <c r="D91" s="159" t="s">
        <v>5271</v>
      </c>
      <c r="E91" s="157" t="s">
        <v>299</v>
      </c>
      <c r="F91" s="111" t="s">
        <v>231</v>
      </c>
      <c r="G91" s="160">
        <f t="shared" si="3"/>
        <v>1</v>
      </c>
      <c r="H91" s="40" t="s">
        <v>6</v>
      </c>
      <c r="I91" s="160">
        <f t="shared" si="4"/>
        <v>2</v>
      </c>
      <c r="J91" s="160"/>
      <c r="K91" s="161"/>
      <c r="L91" s="38"/>
      <c r="M91" s="162"/>
    </row>
    <row r="92" spans="1:14" ht="16.5" customHeight="1" x14ac:dyDescent="0.25">
      <c r="A92" s="164"/>
      <c r="B92" s="132"/>
      <c r="C92" s="165"/>
      <c r="D92" s="166"/>
      <c r="E92" s="167"/>
      <c r="F92" s="132"/>
      <c r="G92" s="168"/>
      <c r="H92" s="136"/>
      <c r="I92" s="168"/>
      <c r="J92" s="168"/>
      <c r="K92" s="168"/>
      <c r="L92" s="169"/>
      <c r="M92" s="170"/>
      <c r="N92" s="171"/>
    </row>
    <row r="93" spans="1:14" ht="20.25" customHeight="1" x14ac:dyDescent="0.45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9"/>
      <c r="M93" s="178"/>
    </row>
    <row r="94" spans="1:14" ht="20.25" customHeight="1" thickBot="1" x14ac:dyDescent="0.5">
      <c r="A94" s="269" t="s">
        <v>32</v>
      </c>
      <c r="B94" s="269"/>
      <c r="C94" s="269"/>
      <c r="D94" s="269"/>
      <c r="E94" s="269"/>
      <c r="F94" s="269"/>
      <c r="G94" s="269"/>
      <c r="H94" s="269"/>
      <c r="I94" s="269"/>
      <c r="J94" s="269"/>
      <c r="K94" s="269"/>
      <c r="L94" s="269"/>
      <c r="M94" s="269"/>
    </row>
    <row r="95" spans="1:14" s="180" customFormat="1" ht="15" customHeight="1" x14ac:dyDescent="0.2">
      <c r="A95" s="258" t="s">
        <v>221</v>
      </c>
      <c r="B95" s="270" t="s">
        <v>222</v>
      </c>
      <c r="C95" s="262" t="s">
        <v>5034</v>
      </c>
      <c r="D95" s="262" t="s">
        <v>223</v>
      </c>
      <c r="E95" s="270" t="s">
        <v>224</v>
      </c>
      <c r="F95" s="151" t="s">
        <v>225</v>
      </c>
      <c r="G95" s="151"/>
      <c r="H95" s="266" t="s">
        <v>41</v>
      </c>
      <c r="I95" s="152"/>
      <c r="J95" s="147" t="s">
        <v>227</v>
      </c>
      <c r="K95" s="147"/>
      <c r="L95" s="147"/>
      <c r="M95" s="255" t="s">
        <v>228</v>
      </c>
      <c r="N95" s="173"/>
    </row>
    <row r="96" spans="1:14" s="180" customFormat="1" ht="13.5" thickBot="1" x14ac:dyDescent="0.25">
      <c r="A96" s="259"/>
      <c r="B96" s="271"/>
      <c r="C96" s="263"/>
      <c r="D96" s="263"/>
      <c r="E96" s="271"/>
      <c r="F96" s="153" t="s">
        <v>229</v>
      </c>
      <c r="G96" s="154"/>
      <c r="H96" s="267"/>
      <c r="I96" s="155"/>
      <c r="J96" s="148" t="s">
        <v>230</v>
      </c>
      <c r="K96" s="148"/>
      <c r="L96" s="148"/>
      <c r="M96" s="256"/>
      <c r="N96" s="173"/>
    </row>
    <row r="97" spans="1:17" ht="16.5" customHeight="1" x14ac:dyDescent="0.2">
      <c r="A97" s="44">
        <v>1</v>
      </c>
      <c r="B97" s="157" t="s">
        <v>5277</v>
      </c>
      <c r="C97" s="158">
        <v>94752</v>
      </c>
      <c r="D97" s="159" t="s">
        <v>5278</v>
      </c>
      <c r="E97" s="157" t="s">
        <v>5279</v>
      </c>
      <c r="F97" s="214" t="s">
        <v>232</v>
      </c>
      <c r="G97" s="216">
        <f t="shared" ref="G97:G127" si="5">+IF(F97="M",1,IF(F97="f",2,IF(F97="Civ",3,"Error")))</f>
        <v>2</v>
      </c>
      <c r="H97" s="94" t="s">
        <v>220</v>
      </c>
      <c r="I97" s="160">
        <f t="shared" ref="I97:I127" si="6">+IF(H97="Studying",5,IF(H97="Complete",1,IF(H97="Incomplete",2,IF(H97="Left",3,IF(H97="Dropped",4,"Error")))))</f>
        <v>1</v>
      </c>
      <c r="J97" s="160" t="e">
        <f>+IF(#REF!="Issued",1,IF(#REF!="Not Issued",2,"Nil"))</f>
        <v>#REF!</v>
      </c>
      <c r="K97" s="181" t="s">
        <v>5275</v>
      </c>
      <c r="L97" s="182"/>
      <c r="M97" s="45"/>
      <c r="N97" s="90" t="s">
        <v>5276</v>
      </c>
      <c r="P97" s="183"/>
      <c r="Q97" s="184"/>
    </row>
    <row r="98" spans="1:17" x14ac:dyDescent="0.2">
      <c r="A98" s="44">
        <v>2</v>
      </c>
      <c r="B98" s="157" t="s">
        <v>5302</v>
      </c>
      <c r="C98" s="158">
        <v>94753</v>
      </c>
      <c r="D98" s="159" t="s">
        <v>5303</v>
      </c>
      <c r="E98" s="157" t="s">
        <v>5304</v>
      </c>
      <c r="F98" s="214" t="s">
        <v>232</v>
      </c>
      <c r="G98" s="216">
        <f t="shared" si="5"/>
        <v>2</v>
      </c>
      <c r="H98" s="94" t="s">
        <v>220</v>
      </c>
      <c r="I98" s="160">
        <f t="shared" si="6"/>
        <v>1</v>
      </c>
      <c r="J98" s="160" t="e">
        <f>+IF(#REF!="Issued",1,IF(#REF!="Not Issued",2,"Nil"))</f>
        <v>#REF!</v>
      </c>
      <c r="K98" s="181" t="s">
        <v>5280</v>
      </c>
      <c r="L98" s="182"/>
      <c r="M98" s="45"/>
      <c r="N98" s="90" t="s">
        <v>5281</v>
      </c>
      <c r="P98" s="183"/>
      <c r="Q98" s="184"/>
    </row>
    <row r="99" spans="1:17" ht="16.5" customHeight="1" x14ac:dyDescent="0.2">
      <c r="A99" s="44">
        <v>3</v>
      </c>
      <c r="B99" s="157" t="s">
        <v>5314</v>
      </c>
      <c r="C99" s="158">
        <v>94756</v>
      </c>
      <c r="D99" s="159" t="s">
        <v>5315</v>
      </c>
      <c r="E99" s="157" t="s">
        <v>5316</v>
      </c>
      <c r="F99" s="214" t="s">
        <v>232</v>
      </c>
      <c r="G99" s="216">
        <f t="shared" si="5"/>
        <v>2</v>
      </c>
      <c r="H99" s="94" t="s">
        <v>220</v>
      </c>
      <c r="I99" s="160">
        <f t="shared" si="6"/>
        <v>1</v>
      </c>
      <c r="J99" s="160" t="e">
        <f>+IF(#REF!="Issued",1,IF(#REF!="Not Issued",2,"Nil"))</f>
        <v>#REF!</v>
      </c>
      <c r="K99" s="181" t="s">
        <v>5284</v>
      </c>
      <c r="L99" s="182"/>
      <c r="M99" s="45"/>
      <c r="N99" s="90" t="s">
        <v>5285</v>
      </c>
      <c r="P99" s="183"/>
      <c r="Q99" s="184"/>
    </row>
    <row r="100" spans="1:17" ht="16.5" customHeight="1" x14ac:dyDescent="0.2">
      <c r="A100" s="44">
        <v>6</v>
      </c>
      <c r="B100" s="157" t="s">
        <v>5327</v>
      </c>
      <c r="C100" s="158">
        <v>95429</v>
      </c>
      <c r="D100" s="159" t="s">
        <v>5328</v>
      </c>
      <c r="E100" s="157" t="s">
        <v>3741</v>
      </c>
      <c r="F100" s="214" t="s">
        <v>231</v>
      </c>
      <c r="G100" s="216">
        <f t="shared" si="5"/>
        <v>1</v>
      </c>
      <c r="H100" s="94" t="s">
        <v>220</v>
      </c>
      <c r="I100" s="160">
        <f t="shared" si="6"/>
        <v>1</v>
      </c>
      <c r="J100" s="160" t="e">
        <f>+IF(#REF!="Issued",1,IF(#REF!="Not Issued",2,"Nil"))</f>
        <v>#REF!</v>
      </c>
      <c r="K100" s="181" t="s">
        <v>5288</v>
      </c>
      <c r="L100" s="182"/>
      <c r="M100" s="45"/>
      <c r="N100" s="90"/>
      <c r="P100" s="183"/>
      <c r="Q100" s="184"/>
    </row>
    <row r="101" spans="1:17" ht="16.5" customHeight="1" x14ac:dyDescent="0.2">
      <c r="A101" s="44">
        <v>7</v>
      </c>
      <c r="B101" s="157" t="s">
        <v>5330</v>
      </c>
      <c r="C101" s="158">
        <v>94758</v>
      </c>
      <c r="D101" s="159" t="s">
        <v>5331</v>
      </c>
      <c r="E101" s="157" t="s">
        <v>5332</v>
      </c>
      <c r="F101" s="214" t="s">
        <v>232</v>
      </c>
      <c r="G101" s="216">
        <f t="shared" si="5"/>
        <v>2</v>
      </c>
      <c r="H101" s="94" t="s">
        <v>220</v>
      </c>
      <c r="I101" s="160">
        <f t="shared" si="6"/>
        <v>1</v>
      </c>
      <c r="J101" s="160" t="e">
        <f>+IF(#REF!="Issued",1,IF(#REF!="Not Issued",2,"Nil"))</f>
        <v>#REF!</v>
      </c>
      <c r="K101" s="181" t="s">
        <v>5291</v>
      </c>
      <c r="L101" s="182"/>
      <c r="M101" s="45"/>
      <c r="N101" s="90"/>
      <c r="P101" s="183"/>
      <c r="Q101" s="184"/>
    </row>
    <row r="102" spans="1:17" ht="16.5" customHeight="1" x14ac:dyDescent="0.2">
      <c r="A102" s="44">
        <v>8</v>
      </c>
      <c r="B102" s="157" t="s">
        <v>5360</v>
      </c>
      <c r="C102" s="158">
        <v>94762</v>
      </c>
      <c r="D102" s="159" t="s">
        <v>5361</v>
      </c>
      <c r="E102" s="157" t="s">
        <v>1963</v>
      </c>
      <c r="F102" s="214" t="s">
        <v>231</v>
      </c>
      <c r="G102" s="216">
        <f t="shared" si="5"/>
        <v>1</v>
      </c>
      <c r="H102" s="94" t="s">
        <v>220</v>
      </c>
      <c r="I102" s="160">
        <f t="shared" si="6"/>
        <v>1</v>
      </c>
      <c r="J102" s="160" t="e">
        <f>+IF(#REF!="Issued",1,IF(#REF!="Not Issued",2,"Nil"))</f>
        <v>#REF!</v>
      </c>
      <c r="K102" s="181" t="s">
        <v>5295</v>
      </c>
      <c r="L102" s="182"/>
      <c r="M102" s="45"/>
      <c r="N102" s="90"/>
      <c r="P102" s="183"/>
      <c r="Q102" s="184"/>
    </row>
    <row r="103" spans="1:17" ht="16.5" customHeight="1" x14ac:dyDescent="0.2">
      <c r="A103" s="44">
        <v>10</v>
      </c>
      <c r="B103" s="157" t="s">
        <v>5367</v>
      </c>
      <c r="C103" s="158">
        <v>94764</v>
      </c>
      <c r="D103" s="159" t="s">
        <v>5368</v>
      </c>
      <c r="E103" s="157" t="s">
        <v>208</v>
      </c>
      <c r="F103" s="214" t="s">
        <v>232</v>
      </c>
      <c r="G103" s="216">
        <f t="shared" si="5"/>
        <v>2</v>
      </c>
      <c r="H103" s="94" t="s">
        <v>220</v>
      </c>
      <c r="I103" s="160">
        <f t="shared" si="6"/>
        <v>1</v>
      </c>
      <c r="J103" s="160" t="e">
        <f>+IF(#REF!="Issued",1,IF(#REF!="Not Issued",2,"Nil"))</f>
        <v>#REF!</v>
      </c>
      <c r="K103" s="181" t="s">
        <v>5297</v>
      </c>
      <c r="L103" s="182"/>
      <c r="M103" s="45"/>
      <c r="N103" s="90"/>
      <c r="P103" s="183"/>
      <c r="Q103" s="184"/>
    </row>
    <row r="104" spans="1:17" ht="16.5" customHeight="1" x14ac:dyDescent="0.2">
      <c r="A104" s="44">
        <v>12</v>
      </c>
      <c r="B104" s="157" t="s">
        <v>5370</v>
      </c>
      <c r="C104" s="158">
        <v>57437</v>
      </c>
      <c r="D104" s="159" t="s">
        <v>5371</v>
      </c>
      <c r="E104" s="157" t="s">
        <v>233</v>
      </c>
      <c r="F104" s="214" t="s">
        <v>231</v>
      </c>
      <c r="G104" s="216">
        <f t="shared" si="5"/>
        <v>1</v>
      </c>
      <c r="H104" s="94" t="s">
        <v>220</v>
      </c>
      <c r="I104" s="160">
        <f t="shared" si="6"/>
        <v>1</v>
      </c>
      <c r="J104" s="160" t="e">
        <f>+IF(#REF!="Issued",1,IF(#REF!="Not Issued",2,"Nil"))</f>
        <v>#REF!</v>
      </c>
      <c r="K104" s="181" t="s">
        <v>5301</v>
      </c>
      <c r="L104" s="182"/>
      <c r="M104" s="45"/>
      <c r="N104" s="90"/>
      <c r="P104" s="183"/>
      <c r="Q104" s="184"/>
    </row>
    <row r="105" spans="1:17" ht="16.5" customHeight="1" x14ac:dyDescent="0.2">
      <c r="A105" s="44">
        <v>14</v>
      </c>
      <c r="B105" s="157" t="s">
        <v>5373</v>
      </c>
      <c r="C105" s="158">
        <v>46316</v>
      </c>
      <c r="D105" s="159" t="s">
        <v>86</v>
      </c>
      <c r="E105" s="157" t="s">
        <v>67</v>
      </c>
      <c r="F105" s="214" t="s">
        <v>231</v>
      </c>
      <c r="G105" s="216">
        <f t="shared" si="5"/>
        <v>1</v>
      </c>
      <c r="H105" s="94" t="s">
        <v>220</v>
      </c>
      <c r="I105" s="160">
        <f t="shared" si="6"/>
        <v>1</v>
      </c>
      <c r="J105" s="160" t="e">
        <f>+IF(#REF!="Issued",1,IF(#REF!="Not Issued",2,"Nil"))</f>
        <v>#REF!</v>
      </c>
      <c r="K105" s="181" t="s">
        <v>5305</v>
      </c>
      <c r="L105" s="182"/>
      <c r="M105" s="45"/>
      <c r="N105" s="90"/>
      <c r="P105" s="183"/>
      <c r="Q105" s="184"/>
    </row>
    <row r="106" spans="1:17" ht="16.5" customHeight="1" x14ac:dyDescent="0.2">
      <c r="A106" s="44">
        <v>15</v>
      </c>
      <c r="B106" s="157" t="s">
        <v>5272</v>
      </c>
      <c r="C106" s="158">
        <v>51268</v>
      </c>
      <c r="D106" s="159" t="s">
        <v>5273</v>
      </c>
      <c r="E106" s="157" t="s">
        <v>5274</v>
      </c>
      <c r="F106" s="214" t="s">
        <v>232</v>
      </c>
      <c r="G106" s="216">
        <f t="shared" si="5"/>
        <v>2</v>
      </c>
      <c r="H106" s="94" t="s">
        <v>6</v>
      </c>
      <c r="I106" s="160">
        <f t="shared" si="6"/>
        <v>2</v>
      </c>
      <c r="J106" s="160" t="e">
        <f>+IF(#REF!="Issued",1,IF(#REF!="Not Issued",2,"Nil"))</f>
        <v>#REF!</v>
      </c>
      <c r="K106" s="181" t="s">
        <v>5309</v>
      </c>
      <c r="L106" s="182"/>
      <c r="M106" s="45"/>
      <c r="N106" s="90"/>
      <c r="P106" s="183"/>
      <c r="Q106" s="184"/>
    </row>
    <row r="107" spans="1:17" ht="16.5" customHeight="1" x14ac:dyDescent="0.2">
      <c r="A107" s="44">
        <v>16</v>
      </c>
      <c r="B107" s="157" t="s">
        <v>5282</v>
      </c>
      <c r="C107" s="158">
        <v>65351</v>
      </c>
      <c r="D107" s="159" t="s">
        <v>5283</v>
      </c>
      <c r="E107" s="157" t="s">
        <v>2562</v>
      </c>
      <c r="F107" s="214" t="s">
        <v>231</v>
      </c>
      <c r="G107" s="216">
        <f t="shared" si="5"/>
        <v>1</v>
      </c>
      <c r="H107" s="94" t="s">
        <v>6</v>
      </c>
      <c r="I107" s="160">
        <f t="shared" si="6"/>
        <v>2</v>
      </c>
      <c r="J107" s="160" t="e">
        <f>+IF(#REF!="Issued",1,IF(#REF!="Not Issued",2,"Nil"))</f>
        <v>#REF!</v>
      </c>
      <c r="K107" s="181" t="s">
        <v>5313</v>
      </c>
      <c r="L107" s="182"/>
      <c r="M107" s="45"/>
      <c r="N107" s="90"/>
      <c r="P107" s="183"/>
      <c r="Q107" s="184"/>
    </row>
    <row r="108" spans="1:17" x14ac:dyDescent="0.2">
      <c r="A108" s="44">
        <v>17</v>
      </c>
      <c r="B108" s="157" t="s">
        <v>5286</v>
      </c>
      <c r="C108" s="158">
        <v>60421</v>
      </c>
      <c r="D108" s="159" t="s">
        <v>5287</v>
      </c>
      <c r="E108" s="157" t="s">
        <v>262</v>
      </c>
      <c r="F108" s="214" t="s">
        <v>231</v>
      </c>
      <c r="G108" s="216">
        <f t="shared" si="5"/>
        <v>1</v>
      </c>
      <c r="H108" s="94" t="s">
        <v>6</v>
      </c>
      <c r="I108" s="160">
        <f t="shared" si="6"/>
        <v>2</v>
      </c>
      <c r="J108" s="160" t="e">
        <f>+IF(#REF!="Issued",1,IF(#REF!="Not Issued",2,"Nil"))</f>
        <v>#REF!</v>
      </c>
      <c r="K108" s="181" t="s">
        <v>5317</v>
      </c>
      <c r="L108" s="182"/>
      <c r="M108" s="45"/>
      <c r="N108" s="90"/>
      <c r="P108" s="183"/>
      <c r="Q108" s="184"/>
    </row>
    <row r="109" spans="1:17" ht="16.5" customHeight="1" x14ac:dyDescent="0.2">
      <c r="A109" s="44">
        <v>18</v>
      </c>
      <c r="B109" s="157" t="s">
        <v>5289</v>
      </c>
      <c r="C109" s="158"/>
      <c r="D109" s="159" t="s">
        <v>5290</v>
      </c>
      <c r="E109" s="157" t="s">
        <v>155</v>
      </c>
      <c r="F109" s="214" t="s">
        <v>232</v>
      </c>
      <c r="G109" s="216">
        <f t="shared" si="5"/>
        <v>2</v>
      </c>
      <c r="H109" s="94" t="s">
        <v>6</v>
      </c>
      <c r="I109" s="160">
        <f t="shared" si="6"/>
        <v>2</v>
      </c>
      <c r="J109" s="160" t="e">
        <f>+IF(#REF!="Issued",1,IF(#REF!="Not Issued",2,"Nil"))</f>
        <v>#REF!</v>
      </c>
      <c r="K109" s="181" t="s">
        <v>5321</v>
      </c>
      <c r="L109" s="182"/>
      <c r="M109" s="45"/>
      <c r="N109" s="90"/>
      <c r="P109" s="183"/>
      <c r="Q109" s="184"/>
    </row>
    <row r="110" spans="1:17" ht="16.5" customHeight="1" x14ac:dyDescent="0.2">
      <c r="A110" s="44">
        <v>20</v>
      </c>
      <c r="B110" s="157" t="s">
        <v>5292</v>
      </c>
      <c r="C110" s="158">
        <v>95622</v>
      </c>
      <c r="D110" s="159" t="s">
        <v>5293</v>
      </c>
      <c r="E110" s="157" t="s">
        <v>5294</v>
      </c>
      <c r="F110" s="214" t="s">
        <v>231</v>
      </c>
      <c r="G110" s="216">
        <f t="shared" si="5"/>
        <v>1</v>
      </c>
      <c r="H110" s="94" t="s">
        <v>6</v>
      </c>
      <c r="I110" s="160">
        <f t="shared" si="6"/>
        <v>2</v>
      </c>
      <c r="J110" s="160" t="e">
        <f>+IF(#REF!="Issued",1,IF(#REF!="Not Issued",2,"Nil"))</f>
        <v>#REF!</v>
      </c>
      <c r="K110" s="181" t="s">
        <v>5324</v>
      </c>
      <c r="L110" s="182"/>
      <c r="M110" s="45"/>
      <c r="N110" s="90"/>
      <c r="P110" s="183"/>
      <c r="Q110" s="184"/>
    </row>
    <row r="111" spans="1:17" ht="16.5" customHeight="1" x14ac:dyDescent="0.2">
      <c r="A111" s="44">
        <v>21</v>
      </c>
      <c r="B111" s="157" t="s">
        <v>5296</v>
      </c>
      <c r="C111" s="158">
        <v>95428</v>
      </c>
      <c r="D111" s="159" t="s">
        <v>140</v>
      </c>
      <c r="E111" s="157" t="s">
        <v>1483</v>
      </c>
      <c r="F111" s="214" t="s">
        <v>232</v>
      </c>
      <c r="G111" s="216">
        <f t="shared" si="5"/>
        <v>2</v>
      </c>
      <c r="H111" s="94" t="s">
        <v>6</v>
      </c>
      <c r="I111" s="160">
        <f t="shared" si="6"/>
        <v>2</v>
      </c>
      <c r="J111" s="160" t="e">
        <f>+IF(#REF!="Issued",1,IF(#REF!="Not Issued",2,"Nil"))</f>
        <v>#REF!</v>
      </c>
      <c r="K111" s="181" t="s">
        <v>5326</v>
      </c>
      <c r="L111" s="182"/>
      <c r="M111" s="45"/>
      <c r="N111" s="90"/>
      <c r="P111" s="183"/>
      <c r="Q111" s="184"/>
    </row>
    <row r="112" spans="1:17" ht="16.5" customHeight="1" x14ac:dyDescent="0.2">
      <c r="A112" s="44">
        <v>23</v>
      </c>
      <c r="B112" s="157" t="s">
        <v>5298</v>
      </c>
      <c r="C112" s="158">
        <v>60041</v>
      </c>
      <c r="D112" s="159" t="s">
        <v>5299</v>
      </c>
      <c r="E112" s="157" t="s">
        <v>5300</v>
      </c>
      <c r="F112" s="214" t="s">
        <v>231</v>
      </c>
      <c r="G112" s="216">
        <f t="shared" si="5"/>
        <v>1</v>
      </c>
      <c r="H112" s="94" t="s">
        <v>6</v>
      </c>
      <c r="I112" s="160">
        <f t="shared" si="6"/>
        <v>2</v>
      </c>
      <c r="J112" s="160" t="e">
        <f>+IF(#REF!="Issued",1,IF(#REF!="Not Issued",2,"Nil"))</f>
        <v>#REF!</v>
      </c>
      <c r="K112" s="181" t="s">
        <v>5329</v>
      </c>
      <c r="L112" s="182"/>
      <c r="M112" s="45"/>
      <c r="N112" s="90"/>
      <c r="P112" s="183"/>
      <c r="Q112" s="184"/>
    </row>
    <row r="113" spans="1:17" ht="16.5" customHeight="1" x14ac:dyDescent="0.2">
      <c r="A113" s="44">
        <v>24</v>
      </c>
      <c r="B113" s="157" t="s">
        <v>5306</v>
      </c>
      <c r="C113" s="158">
        <v>94754</v>
      </c>
      <c r="D113" s="159" t="s">
        <v>5307</v>
      </c>
      <c r="E113" s="157" t="s">
        <v>5308</v>
      </c>
      <c r="F113" s="214" t="s">
        <v>232</v>
      </c>
      <c r="G113" s="216">
        <f t="shared" si="5"/>
        <v>2</v>
      </c>
      <c r="H113" s="94" t="s">
        <v>220</v>
      </c>
      <c r="I113" s="160">
        <f t="shared" si="6"/>
        <v>1</v>
      </c>
      <c r="J113" s="160" t="e">
        <f>+IF(#REF!="Issued",1,IF(#REF!="Not Issued",2,"Nil"))</f>
        <v>#REF!</v>
      </c>
      <c r="K113" s="181" t="s">
        <v>5333</v>
      </c>
      <c r="L113" s="182"/>
      <c r="M113" s="45"/>
      <c r="N113" s="90"/>
      <c r="P113" s="183"/>
      <c r="Q113" s="184"/>
    </row>
    <row r="114" spans="1:17" ht="16.5" customHeight="1" x14ac:dyDescent="0.2">
      <c r="A114" s="44">
        <v>25</v>
      </c>
      <c r="B114" s="157" t="s">
        <v>5310</v>
      </c>
      <c r="C114" s="158">
        <v>94755</v>
      </c>
      <c r="D114" s="159" t="s">
        <v>5311</v>
      </c>
      <c r="E114" s="157" t="s">
        <v>5312</v>
      </c>
      <c r="F114" s="214" t="s">
        <v>232</v>
      </c>
      <c r="G114" s="216">
        <f t="shared" si="5"/>
        <v>2</v>
      </c>
      <c r="H114" s="94" t="s">
        <v>6</v>
      </c>
      <c r="I114" s="160">
        <f t="shared" si="6"/>
        <v>2</v>
      </c>
      <c r="J114" s="160" t="e">
        <f>+IF(#REF!="Issued",1,IF(#REF!="Not Issued",2,"Nil"))</f>
        <v>#REF!</v>
      </c>
      <c r="K114" s="181" t="s">
        <v>5337</v>
      </c>
      <c r="L114" s="182"/>
      <c r="M114" s="45"/>
      <c r="N114" s="90"/>
      <c r="P114" s="183"/>
      <c r="Q114" s="184"/>
    </row>
    <row r="115" spans="1:17" ht="16.5" customHeight="1" x14ac:dyDescent="0.2">
      <c r="A115" s="44">
        <v>26</v>
      </c>
      <c r="B115" s="157" t="s">
        <v>5318</v>
      </c>
      <c r="C115" s="158">
        <v>67737</v>
      </c>
      <c r="D115" s="159" t="s">
        <v>5319</v>
      </c>
      <c r="E115" s="157" t="s">
        <v>5320</v>
      </c>
      <c r="F115" s="214" t="s">
        <v>231</v>
      </c>
      <c r="G115" s="216">
        <f t="shared" si="5"/>
        <v>1</v>
      </c>
      <c r="H115" s="94" t="s">
        <v>6</v>
      </c>
      <c r="I115" s="160">
        <f t="shared" si="6"/>
        <v>2</v>
      </c>
      <c r="J115" s="160" t="e">
        <f>+IF(#REF!="Issued",1,IF(#REF!="Not Issued",2,"Nil"))</f>
        <v>#REF!</v>
      </c>
      <c r="K115" s="181" t="s">
        <v>5339</v>
      </c>
      <c r="L115" s="182"/>
      <c r="M115" s="45"/>
      <c r="N115" s="90"/>
      <c r="P115" s="183"/>
      <c r="Q115" s="184"/>
    </row>
    <row r="116" spans="1:17" ht="16.5" customHeight="1" x14ac:dyDescent="0.2">
      <c r="A116" s="44">
        <v>27</v>
      </c>
      <c r="B116" s="157" t="s">
        <v>5322</v>
      </c>
      <c r="C116" s="158">
        <v>59903</v>
      </c>
      <c r="D116" s="159" t="s">
        <v>5323</v>
      </c>
      <c r="E116" s="157" t="s">
        <v>212</v>
      </c>
      <c r="F116" s="214" t="s">
        <v>232</v>
      </c>
      <c r="G116" s="216">
        <f t="shared" si="5"/>
        <v>2</v>
      </c>
      <c r="H116" s="94" t="s">
        <v>6</v>
      </c>
      <c r="I116" s="160">
        <f t="shared" si="6"/>
        <v>2</v>
      </c>
      <c r="J116" s="160" t="e">
        <f>+IF(#REF!="Issued",1,IF(#REF!="Not Issued",2,"Nil"))</f>
        <v>#REF!</v>
      </c>
      <c r="K116" s="181" t="s">
        <v>5343</v>
      </c>
      <c r="L116" s="182"/>
      <c r="M116" s="45"/>
      <c r="N116" s="90"/>
      <c r="P116" s="183"/>
      <c r="Q116" s="184"/>
    </row>
    <row r="117" spans="1:17" ht="16.5" customHeight="1" x14ac:dyDescent="0.2">
      <c r="A117" s="44">
        <v>28</v>
      </c>
      <c r="B117" s="157" t="s">
        <v>5325</v>
      </c>
      <c r="C117" s="158">
        <v>94757</v>
      </c>
      <c r="D117" s="159" t="s">
        <v>4999</v>
      </c>
      <c r="E117" s="157" t="s">
        <v>4984</v>
      </c>
      <c r="F117" s="214" t="s">
        <v>231</v>
      </c>
      <c r="G117" s="216">
        <f t="shared" si="5"/>
        <v>1</v>
      </c>
      <c r="H117" s="94" t="s">
        <v>6</v>
      </c>
      <c r="I117" s="160">
        <f t="shared" si="6"/>
        <v>2</v>
      </c>
      <c r="J117" s="160" t="e">
        <f>+IF(#REF!="Issued",1,IF(#REF!="Not Issued",2,"Nil"))</f>
        <v>#REF!</v>
      </c>
      <c r="K117" s="181" t="s">
        <v>5346</v>
      </c>
      <c r="L117" s="182"/>
      <c r="M117" s="45"/>
      <c r="N117" s="90"/>
      <c r="P117" s="183"/>
      <c r="Q117" s="184"/>
    </row>
    <row r="118" spans="1:17" ht="16.5" customHeight="1" x14ac:dyDescent="0.2">
      <c r="A118" s="44">
        <v>30</v>
      </c>
      <c r="B118" s="157" t="s">
        <v>5334</v>
      </c>
      <c r="C118" s="158">
        <v>94759</v>
      </c>
      <c r="D118" s="159" t="s">
        <v>5335</v>
      </c>
      <c r="E118" s="157" t="s">
        <v>5336</v>
      </c>
      <c r="F118" s="214" t="s">
        <v>232</v>
      </c>
      <c r="G118" s="216">
        <f t="shared" si="5"/>
        <v>2</v>
      </c>
      <c r="H118" s="94" t="s">
        <v>6</v>
      </c>
      <c r="I118" s="160">
        <f t="shared" si="6"/>
        <v>2</v>
      </c>
      <c r="J118" s="160" t="e">
        <f>+IF(#REF!="Issued",1,IF(#REF!="Not Issued",2,"Nil"))</f>
        <v>#REF!</v>
      </c>
      <c r="K118" s="181" t="s">
        <v>5349</v>
      </c>
      <c r="L118" s="182"/>
      <c r="M118" s="45"/>
      <c r="N118" s="90"/>
      <c r="P118" s="183"/>
      <c r="Q118" s="184"/>
    </row>
    <row r="119" spans="1:17" ht="16.5" customHeight="1" x14ac:dyDescent="0.2">
      <c r="A119" s="44">
        <v>31</v>
      </c>
      <c r="B119" s="157" t="s">
        <v>5338</v>
      </c>
      <c r="C119" s="158">
        <v>94760</v>
      </c>
      <c r="D119" s="159" t="s">
        <v>4986</v>
      </c>
      <c r="E119" s="157" t="s">
        <v>4406</v>
      </c>
      <c r="F119" s="214" t="s">
        <v>231</v>
      </c>
      <c r="G119" s="216">
        <f t="shared" si="5"/>
        <v>1</v>
      </c>
      <c r="H119" s="94" t="s">
        <v>6</v>
      </c>
      <c r="I119" s="160">
        <f t="shared" si="6"/>
        <v>2</v>
      </c>
      <c r="J119" s="160" t="e">
        <f>+IF(#REF!="Issued",1,IF(#REF!="Not Issued",2,"Nil"))</f>
        <v>#REF!</v>
      </c>
      <c r="K119" s="181" t="s">
        <v>5353</v>
      </c>
      <c r="L119" s="182"/>
      <c r="M119" s="45"/>
      <c r="N119" s="90"/>
      <c r="P119" s="183"/>
      <c r="Q119" s="184"/>
    </row>
    <row r="120" spans="1:17" ht="16.5" customHeight="1" x14ac:dyDescent="0.2">
      <c r="A120" s="44">
        <v>32</v>
      </c>
      <c r="B120" s="157" t="s">
        <v>5340</v>
      </c>
      <c r="C120" s="158">
        <v>26319</v>
      </c>
      <c r="D120" s="159" t="s">
        <v>5341</v>
      </c>
      <c r="E120" s="157" t="s">
        <v>5342</v>
      </c>
      <c r="F120" s="214" t="s">
        <v>231</v>
      </c>
      <c r="G120" s="216">
        <f t="shared" si="5"/>
        <v>1</v>
      </c>
      <c r="H120" s="94" t="s">
        <v>6</v>
      </c>
      <c r="I120" s="160">
        <f t="shared" si="6"/>
        <v>2</v>
      </c>
      <c r="J120" s="160" t="e">
        <f>+IF(#REF!="Issued",1,IF(#REF!="Not Issued",2,"Nil"))</f>
        <v>#REF!</v>
      </c>
      <c r="K120" s="181" t="s">
        <v>5355</v>
      </c>
      <c r="L120" s="182"/>
      <c r="M120" s="45"/>
      <c r="N120" s="90"/>
      <c r="P120" s="183"/>
      <c r="Q120" s="184"/>
    </row>
    <row r="121" spans="1:17" ht="16.5" customHeight="1" x14ac:dyDescent="0.2">
      <c r="A121" s="44">
        <v>33</v>
      </c>
      <c r="B121" s="157" t="s">
        <v>5344</v>
      </c>
      <c r="C121" s="158">
        <v>26327</v>
      </c>
      <c r="D121" s="159" t="s">
        <v>5345</v>
      </c>
      <c r="E121" s="157" t="s">
        <v>4989</v>
      </c>
      <c r="F121" s="214" t="s">
        <v>231</v>
      </c>
      <c r="G121" s="216">
        <f t="shared" si="5"/>
        <v>1</v>
      </c>
      <c r="H121" s="94" t="s">
        <v>6</v>
      </c>
      <c r="I121" s="160">
        <f t="shared" si="6"/>
        <v>2</v>
      </c>
      <c r="J121" s="160" t="e">
        <f>+IF(#REF!="Issued",1,IF(#REF!="Not Issued",2,"Nil"))</f>
        <v>#REF!</v>
      </c>
      <c r="K121" s="181" t="s">
        <v>5359</v>
      </c>
      <c r="L121" s="182"/>
      <c r="M121" s="45"/>
      <c r="N121" s="90"/>
      <c r="P121" s="183"/>
      <c r="Q121" s="184"/>
    </row>
    <row r="122" spans="1:17" ht="16.5" customHeight="1" x14ac:dyDescent="0.2">
      <c r="A122" s="44">
        <v>34</v>
      </c>
      <c r="B122" s="157" t="s">
        <v>5347</v>
      </c>
      <c r="C122" s="158">
        <v>70580</v>
      </c>
      <c r="D122" s="159" t="s">
        <v>5348</v>
      </c>
      <c r="E122" s="157" t="s">
        <v>299</v>
      </c>
      <c r="F122" s="214" t="s">
        <v>232</v>
      </c>
      <c r="G122" s="216">
        <f t="shared" si="5"/>
        <v>2</v>
      </c>
      <c r="H122" s="94" t="s">
        <v>6</v>
      </c>
      <c r="I122" s="160">
        <f t="shared" si="6"/>
        <v>2</v>
      </c>
      <c r="J122" s="160" t="e">
        <f>+IF(#REF!="Issued",1,IF(#REF!="Not Issued",2,"Nil"))</f>
        <v>#REF!</v>
      </c>
      <c r="K122" s="181" t="s">
        <v>5362</v>
      </c>
      <c r="L122" s="182"/>
      <c r="M122" s="45"/>
      <c r="N122" s="90"/>
      <c r="P122" s="183"/>
      <c r="Q122" s="184"/>
    </row>
    <row r="123" spans="1:17" ht="16.5" customHeight="1" x14ac:dyDescent="0.2">
      <c r="A123" s="44">
        <v>35</v>
      </c>
      <c r="B123" s="157" t="s">
        <v>5350</v>
      </c>
      <c r="C123" s="158">
        <v>46224</v>
      </c>
      <c r="D123" s="159" t="s">
        <v>5351</v>
      </c>
      <c r="E123" s="157" t="s">
        <v>5352</v>
      </c>
      <c r="F123" s="214" t="s">
        <v>231</v>
      </c>
      <c r="G123" s="216">
        <f t="shared" si="5"/>
        <v>1</v>
      </c>
      <c r="H123" s="94" t="s">
        <v>6</v>
      </c>
      <c r="I123" s="160">
        <f t="shared" si="6"/>
        <v>2</v>
      </c>
      <c r="J123" s="160" t="e">
        <f>+IF(#REF!="Issued",1,IF(#REF!="Not Issued",2,"Nil"))</f>
        <v>#REF!</v>
      </c>
      <c r="K123" s="181" t="s">
        <v>5366</v>
      </c>
      <c r="L123" s="182"/>
      <c r="M123" s="45"/>
      <c r="N123" s="90"/>
      <c r="P123" s="183"/>
      <c r="Q123" s="184"/>
    </row>
    <row r="124" spans="1:17" ht="16.5" customHeight="1" x14ac:dyDescent="0.2">
      <c r="A124" s="44">
        <v>36</v>
      </c>
      <c r="B124" s="157" t="s">
        <v>5354</v>
      </c>
      <c r="C124" s="158">
        <v>94761</v>
      </c>
      <c r="D124" s="159" t="s">
        <v>185</v>
      </c>
      <c r="E124" s="157" t="s">
        <v>172</v>
      </c>
      <c r="F124" s="214" t="s">
        <v>231</v>
      </c>
      <c r="G124" s="216">
        <f t="shared" si="5"/>
        <v>1</v>
      </c>
      <c r="H124" s="94" t="s">
        <v>6</v>
      </c>
      <c r="I124" s="160">
        <f t="shared" si="6"/>
        <v>2</v>
      </c>
      <c r="J124" s="160" t="e">
        <f>+IF(#REF!="Issued",1,IF(#REF!="Not Issued",2,"Nil"))</f>
        <v>#REF!</v>
      </c>
      <c r="K124" s="181" t="s">
        <v>5369</v>
      </c>
      <c r="L124" s="182"/>
      <c r="M124" s="45"/>
      <c r="N124" s="90"/>
      <c r="P124" s="183"/>
      <c r="Q124" s="184"/>
    </row>
    <row r="125" spans="1:17" ht="16.5" customHeight="1" x14ac:dyDescent="0.2">
      <c r="A125" s="44">
        <v>37</v>
      </c>
      <c r="B125" s="157" t="s">
        <v>5356</v>
      </c>
      <c r="C125" s="158">
        <v>26322</v>
      </c>
      <c r="D125" s="159" t="s">
        <v>5357</v>
      </c>
      <c r="E125" s="157" t="s">
        <v>5358</v>
      </c>
      <c r="F125" s="214" t="s">
        <v>231</v>
      </c>
      <c r="G125" s="216">
        <f t="shared" si="5"/>
        <v>1</v>
      </c>
      <c r="H125" s="94" t="s">
        <v>6</v>
      </c>
      <c r="I125" s="160">
        <f t="shared" si="6"/>
        <v>2</v>
      </c>
      <c r="J125" s="160" t="e">
        <f>+IF(#REF!="Issued",1,IF(#REF!="Not Issued",2,"Nil"))</f>
        <v>#REF!</v>
      </c>
      <c r="K125" s="181" t="s">
        <v>5372</v>
      </c>
      <c r="L125" s="182"/>
      <c r="M125" s="45"/>
      <c r="N125" s="90"/>
      <c r="P125" s="183"/>
      <c r="Q125" s="184"/>
    </row>
    <row r="126" spans="1:17" ht="16.5" customHeight="1" x14ac:dyDescent="0.2">
      <c r="A126" s="44">
        <v>38</v>
      </c>
      <c r="B126" s="157" t="s">
        <v>5363</v>
      </c>
      <c r="C126" s="158">
        <v>94763</v>
      </c>
      <c r="D126" s="159" t="s">
        <v>5364</v>
      </c>
      <c r="E126" s="157" t="s">
        <v>5365</v>
      </c>
      <c r="F126" s="214" t="s">
        <v>232</v>
      </c>
      <c r="G126" s="216">
        <f t="shared" si="5"/>
        <v>2</v>
      </c>
      <c r="H126" s="94" t="s">
        <v>6</v>
      </c>
      <c r="I126" s="160">
        <f t="shared" si="6"/>
        <v>2</v>
      </c>
      <c r="J126" s="160" t="e">
        <f>+IF(#REF!="Issued",1,IF(#REF!="Not Issued",2,"Nil"))</f>
        <v>#REF!</v>
      </c>
      <c r="K126" s="181" t="s">
        <v>5374</v>
      </c>
      <c r="L126" s="182"/>
      <c r="M126" s="45"/>
      <c r="N126" s="90"/>
      <c r="P126" s="183"/>
      <c r="Q126" s="184"/>
    </row>
    <row r="127" spans="1:17" ht="16.5" customHeight="1" x14ac:dyDescent="0.2">
      <c r="A127" s="44">
        <v>39</v>
      </c>
      <c r="B127" s="157" t="s">
        <v>5375</v>
      </c>
      <c r="C127" s="158">
        <v>29247</v>
      </c>
      <c r="D127" s="159" t="s">
        <v>5376</v>
      </c>
      <c r="E127" s="157" t="s">
        <v>5377</v>
      </c>
      <c r="F127" s="214" t="s">
        <v>231</v>
      </c>
      <c r="G127" s="216">
        <f t="shared" si="5"/>
        <v>1</v>
      </c>
      <c r="H127" s="94" t="s">
        <v>6</v>
      </c>
      <c r="I127" s="160">
        <f t="shared" si="6"/>
        <v>2</v>
      </c>
      <c r="J127" s="160" t="e">
        <f>+IF(#REF!="Issued",1,IF(#REF!="Not Issued",2,"Nil"))</f>
        <v>#REF!</v>
      </c>
      <c r="K127" s="181" t="s">
        <v>5378</v>
      </c>
      <c r="L127" s="182"/>
      <c r="M127" s="45"/>
      <c r="N127" s="90"/>
      <c r="P127" s="183"/>
      <c r="Q127" s="184"/>
    </row>
    <row r="128" spans="1:17" ht="16.5" customHeight="1" x14ac:dyDescent="0.2">
      <c r="A128" s="164"/>
      <c r="B128" s="132"/>
      <c r="C128" s="133"/>
      <c r="D128" s="134"/>
      <c r="E128" s="134"/>
      <c r="F128" s="185"/>
      <c r="G128" s="168"/>
      <c r="H128" s="136"/>
      <c r="I128" s="168"/>
      <c r="J128" s="168"/>
      <c r="K128" s="168"/>
      <c r="L128" s="169"/>
      <c r="M128" s="170"/>
      <c r="P128" s="183"/>
      <c r="Q128" s="184"/>
    </row>
    <row r="131" spans="1:13" ht="23.25" thickBot="1" x14ac:dyDescent="0.5">
      <c r="A131" s="221" t="s">
        <v>5379</v>
      </c>
      <c r="B131" s="221"/>
      <c r="C131" s="221"/>
      <c r="D131" s="221"/>
      <c r="E131" s="221"/>
      <c r="F131" s="221"/>
      <c r="G131" s="221"/>
      <c r="H131" s="221"/>
      <c r="I131" s="221"/>
      <c r="J131" s="221"/>
      <c r="K131" s="221"/>
      <c r="L131" s="221"/>
      <c r="M131" s="221"/>
    </row>
    <row r="132" spans="1:13" ht="12.75" customHeight="1" x14ac:dyDescent="0.2">
      <c r="A132" s="258" t="s">
        <v>221</v>
      </c>
      <c r="B132" s="270" t="s">
        <v>222</v>
      </c>
      <c r="C132" s="262" t="s">
        <v>5034</v>
      </c>
      <c r="D132" s="262" t="s">
        <v>223</v>
      </c>
      <c r="E132" s="270" t="s">
        <v>224</v>
      </c>
      <c r="F132" s="190" t="s">
        <v>225</v>
      </c>
      <c r="G132" s="151"/>
      <c r="H132" s="266" t="s">
        <v>41</v>
      </c>
      <c r="I132" s="152"/>
      <c r="J132" s="147" t="s">
        <v>227</v>
      </c>
      <c r="K132" s="147"/>
      <c r="L132" s="147"/>
      <c r="M132" s="255" t="s">
        <v>228</v>
      </c>
    </row>
    <row r="133" spans="1:13" ht="13.5" thickBot="1" x14ac:dyDescent="0.25">
      <c r="A133" s="259"/>
      <c r="B133" s="271"/>
      <c r="C133" s="263"/>
      <c r="D133" s="263"/>
      <c r="E133" s="271"/>
      <c r="F133" s="153" t="s">
        <v>229</v>
      </c>
      <c r="G133" s="154"/>
      <c r="H133" s="267"/>
      <c r="I133" s="155"/>
      <c r="J133" s="148" t="s">
        <v>230</v>
      </c>
      <c r="K133" s="148"/>
      <c r="L133" s="148"/>
      <c r="M133" s="256"/>
    </row>
    <row r="134" spans="1:13" x14ac:dyDescent="0.2">
      <c r="A134" s="44">
        <v>1</v>
      </c>
      <c r="B134" s="157" t="s">
        <v>5380</v>
      </c>
      <c r="C134" s="158">
        <v>94765</v>
      </c>
      <c r="D134" s="159" t="s">
        <v>5381</v>
      </c>
      <c r="E134" s="157" t="s">
        <v>5382</v>
      </c>
      <c r="F134" s="214" t="s">
        <v>232</v>
      </c>
      <c r="G134" s="216">
        <f t="shared" ref="G134:G147" si="7">+IF(F134="M",1,IF(F134="f",2,IF(F134="Civ",3,"Error")))</f>
        <v>2</v>
      </c>
      <c r="H134" s="94" t="s">
        <v>220</v>
      </c>
      <c r="I134" s="160">
        <f>+IF(H134="Studying",5,IF(H134="Complete",1,IF(H134="Incomplete",2,IF(H134="Left",3,IF(H134="Dropped",4,"Error")))))</f>
        <v>1</v>
      </c>
      <c r="J134" s="160" t="e">
        <f>+IF(#REF!="Issued",1,IF(#REF!="Not Issued",2,"Nil"))</f>
        <v>#REF!</v>
      </c>
      <c r="K134" s="181" t="s">
        <v>5383</v>
      </c>
      <c r="L134" s="182"/>
      <c r="M134" s="45"/>
    </row>
    <row r="135" spans="1:13" ht="16.5" customHeight="1" x14ac:dyDescent="0.2">
      <c r="A135" s="44">
        <v>2</v>
      </c>
      <c r="B135" s="157" t="s">
        <v>5388</v>
      </c>
      <c r="C135" s="158">
        <v>94766</v>
      </c>
      <c r="D135" s="159" t="s">
        <v>5389</v>
      </c>
      <c r="E135" s="157" t="s">
        <v>5390</v>
      </c>
      <c r="F135" s="214" t="s">
        <v>232</v>
      </c>
      <c r="G135" s="216">
        <f t="shared" si="7"/>
        <v>2</v>
      </c>
      <c r="H135" s="94" t="s">
        <v>220</v>
      </c>
      <c r="I135" s="160">
        <f t="shared" ref="I135:I147" si="8">+IF(H135="Studying",5,IF(H135="Complete",1,IF(H135="Incomplete",2,IF(H135="Left",3,IF(H135="Dropped",4,"Error")))))</f>
        <v>1</v>
      </c>
      <c r="J135" s="160" t="e">
        <f>+IF(#REF!="Issued",1,IF(#REF!="Not Issued",2,"Nil"))</f>
        <v>#REF!</v>
      </c>
      <c r="K135" s="181" t="s">
        <v>5387</v>
      </c>
      <c r="L135" s="182"/>
      <c r="M135" s="45"/>
    </row>
    <row r="136" spans="1:13" ht="16.5" customHeight="1" x14ac:dyDescent="0.2">
      <c r="A136" s="44">
        <v>3</v>
      </c>
      <c r="B136" s="157" t="s">
        <v>5392</v>
      </c>
      <c r="C136" s="158">
        <v>95624</v>
      </c>
      <c r="D136" s="159" t="s">
        <v>5393</v>
      </c>
      <c r="E136" s="157" t="s">
        <v>5394</v>
      </c>
      <c r="F136" s="214" t="s">
        <v>231</v>
      </c>
      <c r="G136" s="216">
        <f t="shared" si="7"/>
        <v>1</v>
      </c>
      <c r="H136" s="94" t="s">
        <v>220</v>
      </c>
      <c r="I136" s="160">
        <f t="shared" si="8"/>
        <v>1</v>
      </c>
      <c r="J136" s="160" t="e">
        <f>+IF(#REF!="Issued",1,IF(#REF!="Not Issued",2,"Nil"))</f>
        <v>#REF!</v>
      </c>
      <c r="K136" s="181" t="s">
        <v>5391</v>
      </c>
      <c r="L136" s="182"/>
      <c r="M136" s="45"/>
    </row>
    <row r="137" spans="1:13" ht="16.5" customHeight="1" x14ac:dyDescent="0.2">
      <c r="A137" s="44">
        <v>4</v>
      </c>
      <c r="B137" s="157" t="s">
        <v>5399</v>
      </c>
      <c r="C137" s="158">
        <v>95430</v>
      </c>
      <c r="D137" s="159" t="s">
        <v>5400</v>
      </c>
      <c r="E137" s="157" t="s">
        <v>5401</v>
      </c>
      <c r="F137" s="214" t="s">
        <v>232</v>
      </c>
      <c r="G137" s="216">
        <f t="shared" si="7"/>
        <v>2</v>
      </c>
      <c r="H137" s="94" t="s">
        <v>220</v>
      </c>
      <c r="I137" s="160">
        <f t="shared" si="8"/>
        <v>1</v>
      </c>
      <c r="J137" s="160" t="e">
        <f>+IF(#REF!="Issued",1,IF(#REF!="Not Issued",2,"Nil"))</f>
        <v>#REF!</v>
      </c>
      <c r="K137" s="181" t="s">
        <v>5395</v>
      </c>
      <c r="L137" s="182"/>
      <c r="M137" s="45"/>
    </row>
    <row r="138" spans="1:13" ht="16.5" customHeight="1" x14ac:dyDescent="0.2">
      <c r="A138" s="44">
        <v>5</v>
      </c>
      <c r="B138" s="157" t="s">
        <v>5407</v>
      </c>
      <c r="C138" s="158">
        <v>94767</v>
      </c>
      <c r="D138" s="159" t="s">
        <v>5408</v>
      </c>
      <c r="E138" s="157" t="s">
        <v>4998</v>
      </c>
      <c r="F138" s="214" t="s">
        <v>232</v>
      </c>
      <c r="G138" s="216">
        <f t="shared" si="7"/>
        <v>2</v>
      </c>
      <c r="H138" s="94" t="s">
        <v>220</v>
      </c>
      <c r="I138" s="160">
        <f t="shared" si="8"/>
        <v>1</v>
      </c>
      <c r="J138" s="160" t="e">
        <f>+IF(#REF!="Issued",1,IF(#REF!="Not Issued",2,"Nil"))</f>
        <v>#REF!</v>
      </c>
      <c r="K138" s="181" t="s">
        <v>5398</v>
      </c>
      <c r="L138" s="182"/>
      <c r="M138" s="45"/>
    </row>
    <row r="139" spans="1:13" ht="16.5" customHeight="1" x14ac:dyDescent="0.2">
      <c r="A139" s="44">
        <v>6</v>
      </c>
      <c r="B139" s="157" t="s">
        <v>5410</v>
      </c>
      <c r="C139" s="158">
        <v>94768</v>
      </c>
      <c r="D139" s="159" t="s">
        <v>5411</v>
      </c>
      <c r="E139" s="157" t="s">
        <v>5412</v>
      </c>
      <c r="F139" s="214" t="s">
        <v>232</v>
      </c>
      <c r="G139" s="216">
        <f t="shared" si="7"/>
        <v>2</v>
      </c>
      <c r="H139" s="94" t="s">
        <v>220</v>
      </c>
      <c r="I139" s="160">
        <f t="shared" si="8"/>
        <v>1</v>
      </c>
      <c r="J139" s="160" t="e">
        <f>+IF(#REF!="Issued",1,IF(#REF!="Not Issued",2,"Nil"))</f>
        <v>#REF!</v>
      </c>
      <c r="K139" s="181" t="s">
        <v>5402</v>
      </c>
      <c r="L139" s="182"/>
      <c r="M139" s="45"/>
    </row>
    <row r="140" spans="1:13" ht="16.5" customHeight="1" x14ac:dyDescent="0.2">
      <c r="A140" s="44">
        <v>7</v>
      </c>
      <c r="B140" s="157" t="s">
        <v>5422</v>
      </c>
      <c r="C140" s="158">
        <v>94769</v>
      </c>
      <c r="D140" s="159" t="s">
        <v>5423</v>
      </c>
      <c r="E140" s="157" t="s">
        <v>5424</v>
      </c>
      <c r="F140" s="214" t="s">
        <v>231</v>
      </c>
      <c r="G140" s="216">
        <f t="shared" si="7"/>
        <v>1</v>
      </c>
      <c r="H140" s="94" t="s">
        <v>220</v>
      </c>
      <c r="I140" s="160">
        <f t="shared" si="8"/>
        <v>1</v>
      </c>
      <c r="J140" s="160" t="e">
        <f>+IF(#REF!="Issued",1,IF(#REF!="Not Issued",2,"Nil"))</f>
        <v>#REF!</v>
      </c>
      <c r="K140" s="181" t="s">
        <v>5406</v>
      </c>
      <c r="L140" s="182"/>
      <c r="M140" s="45"/>
    </row>
    <row r="141" spans="1:13" ht="16.5" customHeight="1" x14ac:dyDescent="0.2">
      <c r="A141" s="44">
        <v>8</v>
      </c>
      <c r="B141" s="157" t="s">
        <v>5384</v>
      </c>
      <c r="C141" s="158">
        <v>95623</v>
      </c>
      <c r="D141" s="159" t="s">
        <v>5385</v>
      </c>
      <c r="E141" s="157" t="s">
        <v>5386</v>
      </c>
      <c r="F141" s="214" t="s">
        <v>232</v>
      </c>
      <c r="G141" s="216">
        <f t="shared" si="7"/>
        <v>2</v>
      </c>
      <c r="H141" s="94" t="s">
        <v>6</v>
      </c>
      <c r="I141" s="160">
        <f t="shared" si="8"/>
        <v>2</v>
      </c>
      <c r="J141" s="160" t="e">
        <f>+IF(#REF!="Issued",1,IF(#REF!="Not Issued",2,"Nil"))</f>
        <v>#REF!</v>
      </c>
      <c r="K141" s="181" t="s">
        <v>5409</v>
      </c>
      <c r="L141" s="182"/>
      <c r="M141" s="45"/>
    </row>
    <row r="142" spans="1:13" ht="16.5" customHeight="1" x14ac:dyDescent="0.2">
      <c r="A142" s="44">
        <v>9</v>
      </c>
      <c r="B142" s="157" t="s">
        <v>5396</v>
      </c>
      <c r="C142" s="158">
        <v>37747</v>
      </c>
      <c r="D142" s="159" t="s">
        <v>5397</v>
      </c>
      <c r="E142" s="157" t="s">
        <v>123</v>
      </c>
      <c r="F142" s="214" t="s">
        <v>231</v>
      </c>
      <c r="G142" s="216">
        <f t="shared" si="7"/>
        <v>1</v>
      </c>
      <c r="H142" s="94" t="s">
        <v>6</v>
      </c>
      <c r="I142" s="160">
        <f t="shared" si="8"/>
        <v>2</v>
      </c>
      <c r="J142" s="160" t="e">
        <f>+IF(#REF!="Issued",1,IF(#REF!="Not Issued",2,"Nil"))</f>
        <v>#REF!</v>
      </c>
      <c r="K142" s="181" t="s">
        <v>5413</v>
      </c>
      <c r="L142" s="182"/>
      <c r="M142" s="45"/>
    </row>
    <row r="143" spans="1:13" ht="16.5" customHeight="1" x14ac:dyDescent="0.2">
      <c r="A143" s="44">
        <v>10</v>
      </c>
      <c r="B143" s="157" t="s">
        <v>5403</v>
      </c>
      <c r="C143" s="158">
        <v>98009</v>
      </c>
      <c r="D143" s="159" t="s">
        <v>5404</v>
      </c>
      <c r="E143" s="157" t="s">
        <v>5405</v>
      </c>
      <c r="F143" s="214" t="s">
        <v>231</v>
      </c>
      <c r="G143" s="216">
        <f t="shared" si="7"/>
        <v>1</v>
      </c>
      <c r="H143" s="94" t="s">
        <v>6</v>
      </c>
      <c r="I143" s="160">
        <f t="shared" si="8"/>
        <v>2</v>
      </c>
      <c r="J143" s="160" t="e">
        <f>+IF(#REF!="Issued",1,IF(#REF!="Not Issued",2,"Nil"))</f>
        <v>#REF!</v>
      </c>
      <c r="K143" s="181" t="s">
        <v>5417</v>
      </c>
      <c r="L143" s="182"/>
      <c r="M143" s="45"/>
    </row>
    <row r="144" spans="1:13" ht="16.5" customHeight="1" x14ac:dyDescent="0.2">
      <c r="A144" s="44">
        <v>11</v>
      </c>
      <c r="B144" s="157" t="s">
        <v>5414</v>
      </c>
      <c r="C144" s="158">
        <v>95734</v>
      </c>
      <c r="D144" s="159" t="s">
        <v>5415</v>
      </c>
      <c r="E144" s="157" t="s">
        <v>5416</v>
      </c>
      <c r="F144" s="214" t="s">
        <v>232</v>
      </c>
      <c r="G144" s="216">
        <f t="shared" si="7"/>
        <v>2</v>
      </c>
      <c r="H144" s="94" t="s">
        <v>6</v>
      </c>
      <c r="I144" s="160">
        <f t="shared" si="8"/>
        <v>2</v>
      </c>
      <c r="J144" s="160" t="e">
        <f>+IF(#REF!="Issued",1,IF(#REF!="Not Issued",2,"Nil"))</f>
        <v>#REF!</v>
      </c>
      <c r="K144" s="181" t="s">
        <v>5421</v>
      </c>
      <c r="L144" s="182"/>
      <c r="M144" s="45"/>
    </row>
    <row r="145" spans="1:17" ht="16.5" customHeight="1" x14ac:dyDescent="0.2">
      <c r="A145" s="44">
        <v>12</v>
      </c>
      <c r="B145" s="157" t="s">
        <v>5418</v>
      </c>
      <c r="C145" s="158">
        <v>97982</v>
      </c>
      <c r="D145" s="159" t="s">
        <v>5419</v>
      </c>
      <c r="E145" s="157" t="s">
        <v>5420</v>
      </c>
      <c r="F145" s="214" t="s">
        <v>232</v>
      </c>
      <c r="G145" s="216">
        <f t="shared" si="7"/>
        <v>2</v>
      </c>
      <c r="H145" s="94" t="s">
        <v>6</v>
      </c>
      <c r="I145" s="160">
        <f t="shared" si="8"/>
        <v>2</v>
      </c>
      <c r="J145" s="160" t="e">
        <f>+IF(#REF!="Issued",1,IF(#REF!="Not Issued",2,"Nil"))</f>
        <v>#REF!</v>
      </c>
      <c r="K145" s="181" t="s">
        <v>5425</v>
      </c>
      <c r="L145" s="182"/>
      <c r="M145" s="45"/>
    </row>
    <row r="146" spans="1:17" ht="16.5" customHeight="1" x14ac:dyDescent="0.2">
      <c r="A146" s="44">
        <v>13</v>
      </c>
      <c r="B146" s="157" t="s">
        <v>5426</v>
      </c>
      <c r="C146" s="158">
        <v>95625</v>
      </c>
      <c r="D146" s="159" t="s">
        <v>5427</v>
      </c>
      <c r="E146" s="157" t="s">
        <v>5428</v>
      </c>
      <c r="F146" s="214" t="s">
        <v>232</v>
      </c>
      <c r="G146" s="216">
        <f t="shared" si="7"/>
        <v>2</v>
      </c>
      <c r="H146" s="94" t="s">
        <v>6</v>
      </c>
      <c r="I146" s="160">
        <f t="shared" si="8"/>
        <v>2</v>
      </c>
      <c r="J146" s="160" t="e">
        <f>+IF(#REF!="Issued",1,IF(#REF!="Not Issued",2,"Nil"))</f>
        <v>#REF!</v>
      </c>
      <c r="K146" s="181" t="s">
        <v>5429</v>
      </c>
      <c r="L146" s="182"/>
      <c r="M146" s="45"/>
    </row>
    <row r="147" spans="1:17" ht="16.5" customHeight="1" x14ac:dyDescent="0.2">
      <c r="A147" s="44">
        <v>14</v>
      </c>
      <c r="B147" s="157" t="s">
        <v>5430</v>
      </c>
      <c r="C147" s="158">
        <v>94770</v>
      </c>
      <c r="D147" s="159" t="s">
        <v>5431</v>
      </c>
      <c r="E147" s="157" t="s">
        <v>5432</v>
      </c>
      <c r="F147" s="214" t="s">
        <v>231</v>
      </c>
      <c r="G147" s="216">
        <f t="shared" si="7"/>
        <v>1</v>
      </c>
      <c r="H147" s="94" t="s">
        <v>6</v>
      </c>
      <c r="I147" s="160">
        <f t="shared" si="8"/>
        <v>2</v>
      </c>
      <c r="J147" s="160" t="e">
        <f>+IF(#REF!="Issued",1,IF(#REF!="Not Issued",2,"Nil"))</f>
        <v>#REF!</v>
      </c>
      <c r="K147" s="181" t="s">
        <v>5433</v>
      </c>
      <c r="L147" s="182"/>
      <c r="M147" s="45"/>
    </row>
    <row r="148" spans="1:17" x14ac:dyDescent="0.2">
      <c r="C148" s="112"/>
    </row>
    <row r="149" spans="1:17" x14ac:dyDescent="0.2">
      <c r="C149" s="112"/>
    </row>
    <row r="150" spans="1:17" x14ac:dyDescent="0.2">
      <c r="C150" s="112"/>
    </row>
    <row r="151" spans="1:17" x14ac:dyDescent="0.2">
      <c r="C151" s="112"/>
    </row>
    <row r="152" spans="1:17" x14ac:dyDescent="0.2">
      <c r="C152" s="112"/>
    </row>
    <row r="153" spans="1:17" s="173" customFormat="1" x14ac:dyDescent="0.2">
      <c r="A153" s="150"/>
      <c r="B153" s="172"/>
      <c r="C153" s="112"/>
      <c r="E153" s="174"/>
      <c r="F153" s="175"/>
      <c r="G153" s="150"/>
      <c r="H153" s="150"/>
      <c r="I153" s="150"/>
      <c r="J153" s="150"/>
      <c r="K153" s="150"/>
      <c r="L153" s="176"/>
      <c r="M153" s="150"/>
      <c r="N153" s="150"/>
      <c r="O153" s="150"/>
      <c r="P153" s="177"/>
      <c r="Q153" s="150"/>
    </row>
    <row r="154" spans="1:17" s="173" customFormat="1" x14ac:dyDescent="0.2">
      <c r="A154" s="150"/>
      <c r="B154" s="172"/>
      <c r="C154" s="112"/>
      <c r="E154" s="174"/>
      <c r="F154" s="175"/>
      <c r="G154" s="150"/>
      <c r="H154" s="150"/>
      <c r="I154" s="150"/>
      <c r="J154" s="150"/>
      <c r="K154" s="150"/>
      <c r="L154" s="176"/>
      <c r="M154" s="150"/>
      <c r="N154" s="150"/>
      <c r="O154" s="150"/>
      <c r="P154" s="177"/>
      <c r="Q154" s="150"/>
    </row>
    <row r="155" spans="1:17" s="173" customFormat="1" x14ac:dyDescent="0.2">
      <c r="A155" s="150"/>
      <c r="B155" s="172"/>
      <c r="C155" s="112"/>
      <c r="E155" s="174"/>
      <c r="F155" s="175"/>
      <c r="G155" s="150"/>
      <c r="H155" s="150"/>
      <c r="I155" s="150"/>
      <c r="J155" s="150"/>
      <c r="K155" s="150"/>
      <c r="L155" s="176"/>
      <c r="M155" s="150"/>
      <c r="N155" s="150"/>
      <c r="O155" s="150"/>
      <c r="P155" s="177"/>
      <c r="Q155" s="150"/>
    </row>
    <row r="156" spans="1:17" s="173" customFormat="1" x14ac:dyDescent="0.2">
      <c r="A156" s="150"/>
      <c r="B156" s="172"/>
      <c r="C156" s="112"/>
      <c r="E156" s="174"/>
      <c r="F156" s="175"/>
      <c r="G156" s="150"/>
      <c r="H156" s="150"/>
      <c r="I156" s="150"/>
      <c r="J156" s="150"/>
      <c r="K156" s="150"/>
      <c r="L156" s="176"/>
      <c r="M156" s="150"/>
      <c r="N156" s="150"/>
      <c r="O156" s="150"/>
      <c r="P156" s="177"/>
      <c r="Q156" s="150"/>
    </row>
    <row r="157" spans="1:17" s="173" customFormat="1" x14ac:dyDescent="0.2">
      <c r="A157" s="150"/>
      <c r="B157" s="172"/>
      <c r="C157" s="112"/>
      <c r="E157" s="174"/>
      <c r="F157" s="175"/>
      <c r="G157" s="150"/>
      <c r="H157" s="150"/>
      <c r="I157" s="150"/>
      <c r="J157" s="150"/>
      <c r="K157" s="150"/>
      <c r="L157" s="176"/>
      <c r="M157" s="150"/>
      <c r="N157" s="150"/>
      <c r="O157" s="150"/>
      <c r="P157" s="177"/>
      <c r="Q157" s="150"/>
    </row>
    <row r="158" spans="1:17" s="173" customFormat="1" x14ac:dyDescent="0.2">
      <c r="A158" s="150"/>
      <c r="B158" s="172"/>
      <c r="C158" s="112"/>
      <c r="E158" s="174"/>
      <c r="F158" s="175"/>
      <c r="G158" s="150"/>
      <c r="H158" s="150"/>
      <c r="I158" s="150"/>
      <c r="J158" s="150"/>
      <c r="K158" s="150"/>
      <c r="L158" s="176"/>
      <c r="M158" s="150"/>
      <c r="N158" s="150"/>
      <c r="O158" s="150"/>
      <c r="P158" s="177"/>
      <c r="Q158" s="150"/>
    </row>
    <row r="159" spans="1:17" s="173" customFormat="1" x14ac:dyDescent="0.2">
      <c r="A159" s="150"/>
      <c r="B159" s="172"/>
      <c r="C159" s="112"/>
      <c r="E159" s="174"/>
      <c r="F159" s="175"/>
      <c r="G159" s="150"/>
      <c r="H159" s="150"/>
      <c r="I159" s="150"/>
      <c r="J159" s="150"/>
      <c r="K159" s="150"/>
      <c r="L159" s="176"/>
      <c r="M159" s="150"/>
      <c r="N159" s="150"/>
      <c r="O159" s="150"/>
      <c r="P159" s="177"/>
      <c r="Q159" s="150"/>
    </row>
    <row r="160" spans="1:17" s="173" customFormat="1" x14ac:dyDescent="0.2">
      <c r="A160" s="150"/>
      <c r="B160" s="172"/>
      <c r="C160" s="112"/>
      <c r="E160" s="174"/>
      <c r="F160" s="175"/>
      <c r="G160" s="150"/>
      <c r="H160" s="150"/>
      <c r="I160" s="150"/>
      <c r="J160" s="150"/>
      <c r="K160" s="150"/>
      <c r="L160" s="176"/>
      <c r="M160" s="150"/>
      <c r="N160" s="150"/>
      <c r="O160" s="150"/>
      <c r="P160" s="177"/>
      <c r="Q160" s="150"/>
    </row>
    <row r="161" spans="1:17" s="173" customFormat="1" x14ac:dyDescent="0.2">
      <c r="A161" s="150"/>
      <c r="B161" s="172"/>
      <c r="C161" s="112"/>
      <c r="E161" s="174"/>
      <c r="F161" s="175"/>
      <c r="G161" s="150"/>
      <c r="H161" s="150"/>
      <c r="I161" s="150"/>
      <c r="J161" s="150"/>
      <c r="K161" s="150"/>
      <c r="L161" s="176"/>
      <c r="M161" s="150"/>
      <c r="N161" s="150"/>
      <c r="O161" s="150"/>
      <c r="P161" s="177"/>
      <c r="Q161" s="150"/>
    </row>
    <row r="162" spans="1:17" s="173" customFormat="1" x14ac:dyDescent="0.2">
      <c r="A162" s="150"/>
      <c r="B162" s="172"/>
      <c r="C162" s="112"/>
      <c r="E162" s="174"/>
      <c r="F162" s="175"/>
      <c r="G162" s="150"/>
      <c r="H162" s="150"/>
      <c r="I162" s="150"/>
      <c r="J162" s="150"/>
      <c r="K162" s="150"/>
      <c r="L162" s="176"/>
      <c r="M162" s="150"/>
      <c r="N162" s="150"/>
      <c r="O162" s="150"/>
      <c r="P162" s="177"/>
      <c r="Q162" s="150"/>
    </row>
    <row r="163" spans="1:17" s="173" customFormat="1" x14ac:dyDescent="0.2">
      <c r="A163" s="150"/>
      <c r="B163" s="172"/>
      <c r="C163" s="112"/>
      <c r="E163" s="174"/>
      <c r="F163" s="175"/>
      <c r="G163" s="150"/>
      <c r="H163" s="150"/>
      <c r="I163" s="150"/>
      <c r="J163" s="150"/>
      <c r="K163" s="150"/>
      <c r="L163" s="176"/>
      <c r="M163" s="150"/>
      <c r="N163" s="150"/>
      <c r="O163" s="150"/>
      <c r="P163" s="177"/>
      <c r="Q163" s="150"/>
    </row>
    <row r="164" spans="1:17" s="173" customFormat="1" x14ac:dyDescent="0.2">
      <c r="A164" s="150"/>
      <c r="B164" s="172"/>
      <c r="C164" s="112"/>
      <c r="E164" s="174"/>
      <c r="F164" s="175"/>
      <c r="G164" s="150"/>
      <c r="H164" s="150"/>
      <c r="I164" s="150"/>
      <c r="J164" s="150"/>
      <c r="K164" s="150"/>
      <c r="L164" s="176"/>
      <c r="M164" s="150"/>
      <c r="N164" s="150"/>
      <c r="O164" s="150"/>
      <c r="P164" s="177"/>
      <c r="Q164" s="150"/>
    </row>
    <row r="165" spans="1:17" s="173" customFormat="1" x14ac:dyDescent="0.2">
      <c r="A165" s="150"/>
      <c r="B165" s="172"/>
      <c r="C165" s="112"/>
      <c r="E165" s="174"/>
      <c r="F165" s="175"/>
      <c r="G165" s="150"/>
      <c r="H165" s="150"/>
      <c r="I165" s="150"/>
      <c r="J165" s="150"/>
      <c r="K165" s="150"/>
      <c r="L165" s="176"/>
      <c r="M165" s="150"/>
      <c r="N165" s="150"/>
      <c r="O165" s="150"/>
      <c r="P165" s="177"/>
      <c r="Q165" s="150"/>
    </row>
    <row r="166" spans="1:17" s="173" customFormat="1" x14ac:dyDescent="0.2">
      <c r="A166" s="150"/>
      <c r="B166" s="172"/>
      <c r="C166" s="112"/>
      <c r="E166" s="174"/>
      <c r="F166" s="175"/>
      <c r="G166" s="150"/>
      <c r="H166" s="150"/>
      <c r="I166" s="150"/>
      <c r="J166" s="150"/>
      <c r="K166" s="150"/>
      <c r="L166" s="176"/>
      <c r="M166" s="150"/>
      <c r="N166" s="150"/>
      <c r="O166" s="150"/>
      <c r="P166" s="177"/>
      <c r="Q166" s="150"/>
    </row>
    <row r="167" spans="1:17" s="173" customFormat="1" x14ac:dyDescent="0.2">
      <c r="A167" s="150"/>
      <c r="B167" s="172"/>
      <c r="C167" s="112"/>
      <c r="E167" s="174"/>
      <c r="F167" s="175"/>
      <c r="G167" s="150"/>
      <c r="H167" s="150"/>
      <c r="I167" s="150"/>
      <c r="J167" s="150"/>
      <c r="K167" s="150"/>
      <c r="L167" s="176"/>
      <c r="M167" s="150"/>
      <c r="N167" s="150"/>
      <c r="O167" s="150"/>
      <c r="P167" s="177"/>
      <c r="Q167" s="150"/>
    </row>
    <row r="168" spans="1:17" s="173" customFormat="1" x14ac:dyDescent="0.2">
      <c r="A168" s="150"/>
      <c r="B168" s="172"/>
      <c r="C168" s="112"/>
      <c r="E168" s="174"/>
      <c r="F168" s="175"/>
      <c r="G168" s="150"/>
      <c r="H168" s="150"/>
      <c r="I168" s="150"/>
      <c r="J168" s="150"/>
      <c r="K168" s="150"/>
      <c r="L168" s="176"/>
      <c r="M168" s="150"/>
      <c r="N168" s="150"/>
      <c r="O168" s="150"/>
      <c r="P168" s="177"/>
      <c r="Q168" s="150"/>
    </row>
    <row r="169" spans="1:17" s="173" customFormat="1" x14ac:dyDescent="0.2">
      <c r="A169" s="150"/>
      <c r="B169" s="172"/>
      <c r="C169" s="112"/>
      <c r="E169" s="174"/>
      <c r="F169" s="175"/>
      <c r="G169" s="150"/>
      <c r="H169" s="150"/>
      <c r="I169" s="150"/>
      <c r="J169" s="150"/>
      <c r="K169" s="150"/>
      <c r="L169" s="176"/>
      <c r="M169" s="150"/>
      <c r="N169" s="150"/>
      <c r="O169" s="150"/>
      <c r="P169" s="177"/>
      <c r="Q169" s="150"/>
    </row>
    <row r="170" spans="1:17" s="173" customFormat="1" x14ac:dyDescent="0.2">
      <c r="A170" s="150"/>
      <c r="B170" s="172"/>
      <c r="C170" s="112"/>
      <c r="E170" s="174"/>
      <c r="F170" s="175"/>
      <c r="G170" s="150"/>
      <c r="H170" s="150"/>
      <c r="I170" s="150"/>
      <c r="J170" s="150"/>
      <c r="K170" s="150"/>
      <c r="L170" s="176"/>
      <c r="M170" s="150"/>
      <c r="N170" s="150"/>
      <c r="O170" s="150"/>
      <c r="P170" s="177"/>
      <c r="Q170" s="150"/>
    </row>
    <row r="171" spans="1:17" s="173" customFormat="1" x14ac:dyDescent="0.2">
      <c r="A171" s="150"/>
      <c r="B171" s="172"/>
      <c r="C171" s="112"/>
      <c r="E171" s="174"/>
      <c r="F171" s="175"/>
      <c r="G171" s="150"/>
      <c r="H171" s="150"/>
      <c r="I171" s="150"/>
      <c r="J171" s="150"/>
      <c r="K171" s="150"/>
      <c r="L171" s="176"/>
      <c r="M171" s="150"/>
      <c r="N171" s="150"/>
      <c r="O171" s="150"/>
      <c r="P171" s="177"/>
      <c r="Q171" s="150"/>
    </row>
    <row r="172" spans="1:17" s="173" customFormat="1" x14ac:dyDescent="0.2">
      <c r="A172" s="150"/>
      <c r="B172" s="172"/>
      <c r="C172" s="112"/>
      <c r="E172" s="174"/>
      <c r="F172" s="175"/>
      <c r="G172" s="150"/>
      <c r="H172" s="150"/>
      <c r="I172" s="150"/>
      <c r="J172" s="150"/>
      <c r="K172" s="150"/>
      <c r="L172" s="176"/>
      <c r="M172" s="150"/>
      <c r="N172" s="150"/>
      <c r="O172" s="150"/>
      <c r="P172" s="177"/>
      <c r="Q172" s="150"/>
    </row>
    <row r="173" spans="1:17" s="173" customFormat="1" x14ac:dyDescent="0.2">
      <c r="A173" s="150"/>
      <c r="B173" s="172"/>
      <c r="C173" s="112"/>
      <c r="E173" s="174"/>
      <c r="F173" s="175"/>
      <c r="G173" s="150"/>
      <c r="H173" s="150"/>
      <c r="I173" s="150"/>
      <c r="J173" s="150"/>
      <c r="K173" s="150"/>
      <c r="L173" s="176"/>
      <c r="M173" s="150"/>
      <c r="N173" s="150"/>
      <c r="O173" s="150"/>
      <c r="P173" s="177"/>
      <c r="Q173" s="150"/>
    </row>
    <row r="174" spans="1:17" s="173" customFormat="1" x14ac:dyDescent="0.2">
      <c r="A174" s="150"/>
      <c r="B174" s="172"/>
      <c r="C174" s="112"/>
      <c r="E174" s="174"/>
      <c r="F174" s="175"/>
      <c r="G174" s="150"/>
      <c r="H174" s="150"/>
      <c r="I174" s="150"/>
      <c r="J174" s="150"/>
      <c r="K174" s="150"/>
      <c r="L174" s="176"/>
      <c r="M174" s="150"/>
      <c r="N174" s="150"/>
      <c r="O174" s="150"/>
      <c r="P174" s="177"/>
      <c r="Q174" s="150"/>
    </row>
    <row r="175" spans="1:17" s="173" customFormat="1" x14ac:dyDescent="0.2">
      <c r="A175" s="150"/>
      <c r="B175" s="172"/>
      <c r="C175" s="112"/>
      <c r="E175" s="174"/>
      <c r="F175" s="175"/>
      <c r="G175" s="150"/>
      <c r="H175" s="150"/>
      <c r="I175" s="150"/>
      <c r="J175" s="150"/>
      <c r="K175" s="150"/>
      <c r="L175" s="176"/>
      <c r="M175" s="150"/>
      <c r="N175" s="150"/>
      <c r="O175" s="150"/>
      <c r="P175" s="177"/>
      <c r="Q175" s="150"/>
    </row>
    <row r="176" spans="1:17" s="173" customFormat="1" x14ac:dyDescent="0.2">
      <c r="A176" s="150"/>
      <c r="B176" s="172"/>
      <c r="C176" s="112"/>
      <c r="E176" s="174"/>
      <c r="F176" s="175"/>
      <c r="G176" s="150"/>
      <c r="H176" s="150"/>
      <c r="I176" s="150"/>
      <c r="J176" s="150"/>
      <c r="K176" s="150"/>
      <c r="L176" s="176"/>
      <c r="M176" s="150"/>
      <c r="N176" s="150"/>
      <c r="O176" s="150"/>
      <c r="P176" s="177"/>
      <c r="Q176" s="150"/>
    </row>
    <row r="177" spans="1:17" s="173" customFormat="1" x14ac:dyDescent="0.2">
      <c r="A177" s="150"/>
      <c r="B177" s="172"/>
      <c r="C177" s="112"/>
      <c r="E177" s="174"/>
      <c r="F177" s="175"/>
      <c r="G177" s="150"/>
      <c r="H177" s="150"/>
      <c r="I177" s="150"/>
      <c r="J177" s="150"/>
      <c r="K177" s="150"/>
      <c r="L177" s="176"/>
      <c r="M177" s="150"/>
      <c r="N177" s="150"/>
      <c r="O177" s="150"/>
      <c r="P177" s="177"/>
      <c r="Q177" s="150"/>
    </row>
    <row r="178" spans="1:17" s="173" customFormat="1" x14ac:dyDescent="0.2">
      <c r="A178" s="150"/>
      <c r="B178" s="172"/>
      <c r="C178" s="112"/>
      <c r="E178" s="174"/>
      <c r="F178" s="175"/>
      <c r="G178" s="150"/>
      <c r="H178" s="150"/>
      <c r="I178" s="150"/>
      <c r="J178" s="150"/>
      <c r="K178" s="150"/>
      <c r="L178" s="176"/>
      <c r="M178" s="150"/>
      <c r="N178" s="150"/>
      <c r="O178" s="150"/>
      <c r="P178" s="177"/>
      <c r="Q178" s="150"/>
    </row>
    <row r="179" spans="1:17" s="173" customFormat="1" x14ac:dyDescent="0.2">
      <c r="A179" s="150"/>
      <c r="B179" s="172"/>
      <c r="C179" s="112"/>
      <c r="E179" s="174"/>
      <c r="F179" s="175"/>
      <c r="G179" s="150"/>
      <c r="H179" s="150"/>
      <c r="I179" s="150"/>
      <c r="J179" s="150"/>
      <c r="K179" s="150"/>
      <c r="L179" s="176"/>
      <c r="M179" s="150"/>
      <c r="N179" s="150"/>
      <c r="O179" s="150"/>
      <c r="P179" s="177"/>
      <c r="Q179" s="150"/>
    </row>
    <row r="180" spans="1:17" s="173" customFormat="1" x14ac:dyDescent="0.2">
      <c r="A180" s="150"/>
      <c r="B180" s="172"/>
      <c r="C180" s="112"/>
      <c r="E180" s="174"/>
      <c r="F180" s="175"/>
      <c r="G180" s="150"/>
      <c r="H180" s="150"/>
      <c r="I180" s="150"/>
      <c r="J180" s="150"/>
      <c r="K180" s="150"/>
      <c r="L180" s="176"/>
      <c r="M180" s="150"/>
      <c r="N180" s="150"/>
      <c r="O180" s="150"/>
      <c r="P180" s="177"/>
      <c r="Q180" s="150"/>
    </row>
    <row r="181" spans="1:17" s="173" customFormat="1" x14ac:dyDescent="0.2">
      <c r="A181" s="150"/>
      <c r="B181" s="172"/>
      <c r="C181" s="112"/>
      <c r="E181" s="174"/>
      <c r="F181" s="175"/>
      <c r="G181" s="150"/>
      <c r="H181" s="150"/>
      <c r="I181" s="150"/>
      <c r="J181" s="150"/>
      <c r="K181" s="150"/>
      <c r="L181" s="176"/>
      <c r="M181" s="150"/>
      <c r="N181" s="150"/>
      <c r="O181" s="150"/>
      <c r="P181" s="177"/>
      <c r="Q181" s="150"/>
    </row>
    <row r="182" spans="1:17" s="173" customFormat="1" x14ac:dyDescent="0.2">
      <c r="A182" s="150"/>
      <c r="B182" s="172"/>
      <c r="C182" s="112"/>
      <c r="E182" s="174"/>
      <c r="F182" s="175"/>
      <c r="G182" s="150"/>
      <c r="H182" s="150"/>
      <c r="I182" s="150"/>
      <c r="J182" s="150"/>
      <c r="K182" s="150"/>
      <c r="L182" s="176"/>
      <c r="M182" s="150"/>
      <c r="N182" s="150"/>
      <c r="O182" s="150"/>
      <c r="P182" s="177"/>
      <c r="Q182" s="150"/>
    </row>
    <row r="183" spans="1:17" s="173" customFormat="1" x14ac:dyDescent="0.2">
      <c r="A183" s="150"/>
      <c r="B183" s="172"/>
      <c r="C183" s="112"/>
      <c r="E183" s="174"/>
      <c r="F183" s="175"/>
      <c r="G183" s="150"/>
      <c r="H183" s="150"/>
      <c r="I183" s="150"/>
      <c r="J183" s="150"/>
      <c r="K183" s="150"/>
      <c r="L183" s="176"/>
      <c r="M183" s="150"/>
      <c r="N183" s="150"/>
      <c r="O183" s="150"/>
      <c r="P183" s="177"/>
      <c r="Q183" s="150"/>
    </row>
    <row r="184" spans="1:17" s="173" customFormat="1" x14ac:dyDescent="0.2">
      <c r="A184" s="150"/>
      <c r="B184" s="172"/>
      <c r="C184" s="112"/>
      <c r="E184" s="174"/>
      <c r="F184" s="175"/>
      <c r="G184" s="150"/>
      <c r="H184" s="150"/>
      <c r="I184" s="150"/>
      <c r="J184" s="150"/>
      <c r="K184" s="150"/>
      <c r="L184" s="176"/>
      <c r="M184" s="150"/>
      <c r="N184" s="150"/>
      <c r="O184" s="150"/>
      <c r="P184" s="177"/>
      <c r="Q184" s="150"/>
    </row>
    <row r="185" spans="1:17" s="173" customFormat="1" x14ac:dyDescent="0.2">
      <c r="A185" s="150"/>
      <c r="B185" s="172"/>
      <c r="C185" s="112"/>
      <c r="E185" s="174"/>
      <c r="F185" s="175"/>
      <c r="G185" s="150"/>
      <c r="H185" s="150"/>
      <c r="I185" s="150"/>
      <c r="J185" s="150"/>
      <c r="K185" s="150"/>
      <c r="L185" s="176"/>
      <c r="M185" s="150"/>
      <c r="N185" s="150"/>
      <c r="O185" s="150"/>
      <c r="P185" s="177"/>
      <c r="Q185" s="150"/>
    </row>
    <row r="186" spans="1:17" s="173" customFormat="1" x14ac:dyDescent="0.2">
      <c r="A186" s="150"/>
      <c r="B186" s="172"/>
      <c r="C186" s="112"/>
      <c r="E186" s="174"/>
      <c r="F186" s="175"/>
      <c r="G186" s="150"/>
      <c r="H186" s="150"/>
      <c r="I186" s="150"/>
      <c r="J186" s="150"/>
      <c r="K186" s="150"/>
      <c r="L186" s="176"/>
      <c r="M186" s="150"/>
      <c r="N186" s="150"/>
      <c r="O186" s="150"/>
      <c r="P186" s="177"/>
      <c r="Q186" s="150"/>
    </row>
    <row r="187" spans="1:17" s="173" customFormat="1" x14ac:dyDescent="0.2">
      <c r="A187" s="150"/>
      <c r="B187" s="172"/>
      <c r="C187" s="112"/>
      <c r="E187" s="174"/>
      <c r="F187" s="175"/>
      <c r="G187" s="150"/>
      <c r="H187" s="150"/>
      <c r="I187" s="150"/>
      <c r="J187" s="150"/>
      <c r="K187" s="150"/>
      <c r="L187" s="176"/>
      <c r="M187" s="150"/>
      <c r="N187" s="150"/>
      <c r="O187" s="150"/>
      <c r="P187" s="177"/>
      <c r="Q187" s="150"/>
    </row>
    <row r="188" spans="1:17" s="173" customFormat="1" x14ac:dyDescent="0.2">
      <c r="A188" s="150"/>
      <c r="B188" s="172"/>
      <c r="C188" s="112"/>
      <c r="E188" s="174"/>
      <c r="F188" s="175"/>
      <c r="G188" s="150"/>
      <c r="H188" s="150"/>
      <c r="I188" s="150"/>
      <c r="J188" s="150"/>
      <c r="K188" s="150"/>
      <c r="L188" s="176"/>
      <c r="M188" s="150"/>
      <c r="N188" s="150"/>
      <c r="O188" s="150"/>
      <c r="P188" s="177"/>
      <c r="Q188" s="150"/>
    </row>
    <row r="189" spans="1:17" s="173" customFormat="1" x14ac:dyDescent="0.2">
      <c r="A189" s="150"/>
      <c r="B189" s="172"/>
      <c r="C189" s="112"/>
      <c r="E189" s="174"/>
      <c r="F189" s="175"/>
      <c r="G189" s="150"/>
      <c r="H189" s="150"/>
      <c r="I189" s="150"/>
      <c r="J189" s="150"/>
      <c r="K189" s="150"/>
      <c r="L189" s="176"/>
      <c r="M189" s="150"/>
      <c r="N189" s="150"/>
      <c r="O189" s="150"/>
      <c r="P189" s="177"/>
      <c r="Q189" s="150"/>
    </row>
    <row r="190" spans="1:17" s="173" customFormat="1" x14ac:dyDescent="0.2">
      <c r="A190" s="150"/>
      <c r="B190" s="172"/>
      <c r="C190" s="112"/>
      <c r="E190" s="174"/>
      <c r="F190" s="175"/>
      <c r="G190" s="150"/>
      <c r="H190" s="150"/>
      <c r="I190" s="150"/>
      <c r="J190" s="150"/>
      <c r="K190" s="150"/>
      <c r="L190" s="176"/>
      <c r="M190" s="150"/>
      <c r="N190" s="150"/>
      <c r="O190" s="150"/>
      <c r="P190" s="177"/>
      <c r="Q190" s="150"/>
    </row>
    <row r="191" spans="1:17" s="173" customFormat="1" x14ac:dyDescent="0.2">
      <c r="A191" s="150"/>
      <c r="B191" s="172"/>
      <c r="C191" s="112"/>
      <c r="E191" s="174"/>
      <c r="F191" s="175"/>
      <c r="G191" s="150"/>
      <c r="H191" s="150"/>
      <c r="I191" s="150"/>
      <c r="J191" s="150"/>
      <c r="K191" s="150"/>
      <c r="L191" s="176"/>
      <c r="M191" s="150"/>
      <c r="N191" s="150"/>
      <c r="O191" s="150"/>
      <c r="P191" s="177"/>
      <c r="Q191" s="150"/>
    </row>
    <row r="192" spans="1:17" s="173" customFormat="1" x14ac:dyDescent="0.2">
      <c r="A192" s="150"/>
      <c r="B192" s="172"/>
      <c r="C192" s="112"/>
      <c r="E192" s="174"/>
      <c r="F192" s="175"/>
      <c r="G192" s="150"/>
      <c r="H192" s="150"/>
      <c r="I192" s="150"/>
      <c r="J192" s="150"/>
      <c r="K192" s="150"/>
      <c r="L192" s="176"/>
      <c r="M192" s="150"/>
      <c r="N192" s="150"/>
      <c r="O192" s="150"/>
      <c r="P192" s="177"/>
      <c r="Q192" s="150"/>
    </row>
    <row r="193" spans="1:17" s="173" customFormat="1" x14ac:dyDescent="0.2">
      <c r="A193" s="150"/>
      <c r="B193" s="172"/>
      <c r="C193" s="112"/>
      <c r="E193" s="174"/>
      <c r="F193" s="175"/>
      <c r="G193" s="150"/>
      <c r="H193" s="150"/>
      <c r="I193" s="150"/>
      <c r="J193" s="150"/>
      <c r="K193" s="150"/>
      <c r="L193" s="176"/>
      <c r="M193" s="150"/>
      <c r="N193" s="150"/>
      <c r="O193" s="150"/>
      <c r="P193" s="177"/>
      <c r="Q193" s="150"/>
    </row>
    <row r="194" spans="1:17" s="173" customFormat="1" x14ac:dyDescent="0.2">
      <c r="A194" s="150"/>
      <c r="B194" s="172"/>
      <c r="C194" s="112"/>
      <c r="E194" s="174"/>
      <c r="F194" s="175"/>
      <c r="G194" s="150"/>
      <c r="H194" s="150"/>
      <c r="I194" s="150"/>
      <c r="J194" s="150"/>
      <c r="K194" s="150"/>
      <c r="L194" s="176"/>
      <c r="M194" s="150"/>
      <c r="N194" s="150"/>
      <c r="O194" s="150"/>
      <c r="P194" s="177"/>
      <c r="Q194" s="150"/>
    </row>
    <row r="195" spans="1:17" s="173" customFormat="1" x14ac:dyDescent="0.2">
      <c r="A195" s="150"/>
      <c r="B195" s="172"/>
      <c r="C195" s="112"/>
      <c r="E195" s="174"/>
      <c r="F195" s="175"/>
      <c r="G195" s="150"/>
      <c r="H195" s="150"/>
      <c r="I195" s="150"/>
      <c r="J195" s="150"/>
      <c r="K195" s="150"/>
      <c r="L195" s="176"/>
      <c r="M195" s="150"/>
      <c r="N195" s="150"/>
      <c r="O195" s="150"/>
      <c r="P195" s="177"/>
      <c r="Q195" s="150"/>
    </row>
    <row r="196" spans="1:17" s="173" customFormat="1" x14ac:dyDescent="0.2">
      <c r="A196" s="150"/>
      <c r="B196" s="172"/>
      <c r="C196" s="112"/>
      <c r="E196" s="174"/>
      <c r="F196" s="175"/>
      <c r="G196" s="150"/>
      <c r="H196" s="150"/>
      <c r="I196" s="150"/>
      <c r="J196" s="150"/>
      <c r="K196" s="150"/>
      <c r="L196" s="176"/>
      <c r="M196" s="150"/>
      <c r="N196" s="150"/>
      <c r="O196" s="150"/>
      <c r="P196" s="177"/>
      <c r="Q196" s="150"/>
    </row>
    <row r="197" spans="1:17" s="173" customFormat="1" x14ac:dyDescent="0.2">
      <c r="A197" s="150"/>
      <c r="B197" s="172"/>
      <c r="C197" s="112"/>
      <c r="E197" s="174"/>
      <c r="F197" s="175"/>
      <c r="G197" s="150"/>
      <c r="H197" s="150"/>
      <c r="I197" s="150"/>
      <c r="J197" s="150"/>
      <c r="K197" s="150"/>
      <c r="L197" s="176"/>
      <c r="M197" s="150"/>
      <c r="N197" s="150"/>
      <c r="O197" s="150"/>
      <c r="P197" s="177"/>
      <c r="Q197" s="150"/>
    </row>
    <row r="198" spans="1:17" s="173" customFormat="1" x14ac:dyDescent="0.2">
      <c r="A198" s="150"/>
      <c r="B198" s="172"/>
      <c r="C198" s="112"/>
      <c r="E198" s="174"/>
      <c r="F198" s="175"/>
      <c r="G198" s="150"/>
      <c r="H198" s="150"/>
      <c r="I198" s="150"/>
      <c r="J198" s="150"/>
      <c r="K198" s="150"/>
      <c r="L198" s="176"/>
      <c r="M198" s="150"/>
      <c r="N198" s="150"/>
      <c r="O198" s="150"/>
      <c r="P198" s="177"/>
      <c r="Q198" s="150"/>
    </row>
    <row r="199" spans="1:17" s="173" customFormat="1" x14ac:dyDescent="0.2">
      <c r="A199" s="150"/>
      <c r="B199" s="172"/>
      <c r="C199" s="112"/>
      <c r="E199" s="174"/>
      <c r="F199" s="175"/>
      <c r="G199" s="150"/>
      <c r="H199" s="150"/>
      <c r="I199" s="150"/>
      <c r="J199" s="150"/>
      <c r="K199" s="150"/>
      <c r="L199" s="176"/>
      <c r="M199" s="150"/>
      <c r="N199" s="150"/>
      <c r="O199" s="150"/>
      <c r="P199" s="177"/>
      <c r="Q199" s="150"/>
    </row>
    <row r="200" spans="1:17" s="173" customFormat="1" x14ac:dyDescent="0.2">
      <c r="A200" s="150"/>
      <c r="B200" s="172"/>
      <c r="C200" s="112"/>
      <c r="E200" s="174"/>
      <c r="F200" s="175"/>
      <c r="G200" s="150"/>
      <c r="H200" s="150"/>
      <c r="I200" s="150"/>
      <c r="J200" s="150"/>
      <c r="K200" s="150"/>
      <c r="L200" s="176"/>
      <c r="M200" s="150"/>
      <c r="N200" s="150"/>
      <c r="O200" s="150"/>
      <c r="P200" s="177"/>
      <c r="Q200" s="150"/>
    </row>
    <row r="201" spans="1:17" s="173" customFormat="1" x14ac:dyDescent="0.2">
      <c r="A201" s="150"/>
      <c r="B201" s="172"/>
      <c r="C201" s="112"/>
      <c r="E201" s="174"/>
      <c r="F201" s="175"/>
      <c r="G201" s="150"/>
      <c r="H201" s="150"/>
      <c r="I201" s="150"/>
      <c r="J201" s="150"/>
      <c r="K201" s="150"/>
      <c r="L201" s="176"/>
      <c r="M201" s="150"/>
      <c r="N201" s="150"/>
      <c r="O201" s="150"/>
      <c r="P201" s="177"/>
      <c r="Q201" s="150"/>
    </row>
    <row r="202" spans="1:17" s="173" customFormat="1" x14ac:dyDescent="0.2">
      <c r="A202" s="150"/>
      <c r="B202" s="172"/>
      <c r="C202" s="112"/>
      <c r="E202" s="174"/>
      <c r="F202" s="175"/>
      <c r="G202" s="150"/>
      <c r="H202" s="150"/>
      <c r="I202" s="150"/>
      <c r="J202" s="150"/>
      <c r="K202" s="150"/>
      <c r="L202" s="176"/>
      <c r="M202" s="150"/>
      <c r="N202" s="150"/>
      <c r="O202" s="150"/>
      <c r="P202" s="177"/>
      <c r="Q202" s="150"/>
    </row>
    <row r="203" spans="1:17" s="173" customFormat="1" x14ac:dyDescent="0.2">
      <c r="A203" s="150"/>
      <c r="B203" s="172"/>
      <c r="C203" s="112"/>
      <c r="E203" s="174"/>
      <c r="F203" s="175"/>
      <c r="G203" s="150"/>
      <c r="H203" s="150"/>
      <c r="I203" s="150"/>
      <c r="J203" s="150"/>
      <c r="K203" s="150"/>
      <c r="L203" s="176"/>
      <c r="M203" s="150"/>
      <c r="N203" s="150"/>
      <c r="O203" s="150"/>
      <c r="P203" s="177"/>
      <c r="Q203" s="150"/>
    </row>
    <row r="204" spans="1:17" s="173" customFormat="1" x14ac:dyDescent="0.2">
      <c r="A204" s="150"/>
      <c r="B204" s="172"/>
      <c r="C204" s="112"/>
      <c r="E204" s="174"/>
      <c r="F204" s="175"/>
      <c r="G204" s="150"/>
      <c r="H204" s="150"/>
      <c r="I204" s="150"/>
      <c r="J204" s="150"/>
      <c r="K204" s="150"/>
      <c r="L204" s="176"/>
      <c r="M204" s="150"/>
      <c r="N204" s="150"/>
      <c r="O204" s="150"/>
      <c r="P204" s="177"/>
      <c r="Q204" s="150"/>
    </row>
    <row r="205" spans="1:17" s="173" customFormat="1" x14ac:dyDescent="0.2">
      <c r="A205" s="150"/>
      <c r="B205" s="172"/>
      <c r="C205" s="112"/>
      <c r="E205" s="174"/>
      <c r="F205" s="175"/>
      <c r="G205" s="150"/>
      <c r="H205" s="150"/>
      <c r="I205" s="150"/>
      <c r="J205" s="150"/>
      <c r="K205" s="150"/>
      <c r="L205" s="176"/>
      <c r="M205" s="150"/>
      <c r="N205" s="150"/>
      <c r="O205" s="150"/>
      <c r="P205" s="177"/>
      <c r="Q205" s="150"/>
    </row>
    <row r="206" spans="1:17" s="173" customFormat="1" x14ac:dyDescent="0.2">
      <c r="A206" s="150"/>
      <c r="B206" s="172"/>
      <c r="C206" s="112"/>
      <c r="E206" s="174"/>
      <c r="F206" s="175"/>
      <c r="G206" s="150"/>
      <c r="H206" s="150"/>
      <c r="I206" s="150"/>
      <c r="J206" s="150"/>
      <c r="K206" s="150"/>
      <c r="L206" s="176"/>
      <c r="M206" s="150"/>
      <c r="N206" s="150"/>
      <c r="O206" s="150"/>
      <c r="P206" s="177"/>
      <c r="Q206" s="150"/>
    </row>
    <row r="207" spans="1:17" s="173" customFormat="1" x14ac:dyDescent="0.2">
      <c r="A207" s="150"/>
      <c r="B207" s="172"/>
      <c r="C207" s="112"/>
      <c r="E207" s="174"/>
      <c r="F207" s="175"/>
      <c r="G207" s="150"/>
      <c r="H207" s="150"/>
      <c r="I207" s="150"/>
      <c r="J207" s="150"/>
      <c r="K207" s="150"/>
      <c r="L207" s="176"/>
      <c r="M207" s="150"/>
      <c r="N207" s="150"/>
      <c r="O207" s="150"/>
      <c r="P207" s="177"/>
      <c r="Q207" s="150"/>
    </row>
    <row r="208" spans="1:17" s="173" customFormat="1" x14ac:dyDescent="0.2">
      <c r="A208" s="150"/>
      <c r="B208" s="172"/>
      <c r="C208" s="112"/>
      <c r="E208" s="174"/>
      <c r="F208" s="175"/>
      <c r="G208" s="150"/>
      <c r="H208" s="150"/>
      <c r="I208" s="150"/>
      <c r="J208" s="150"/>
      <c r="K208" s="150"/>
      <c r="L208" s="176"/>
      <c r="M208" s="150"/>
      <c r="N208" s="150"/>
      <c r="O208" s="150"/>
      <c r="P208" s="177"/>
      <c r="Q208" s="150"/>
    </row>
    <row r="209" spans="1:17" s="173" customFormat="1" x14ac:dyDescent="0.2">
      <c r="A209" s="150"/>
      <c r="B209" s="172"/>
      <c r="C209" s="112"/>
      <c r="E209" s="174"/>
      <c r="F209" s="175"/>
      <c r="G209" s="150"/>
      <c r="H209" s="150"/>
      <c r="I209" s="150"/>
      <c r="J209" s="150"/>
      <c r="K209" s="150"/>
      <c r="L209" s="176"/>
      <c r="M209" s="150"/>
      <c r="N209" s="150"/>
      <c r="O209" s="150"/>
      <c r="P209" s="177"/>
      <c r="Q209" s="150"/>
    </row>
    <row r="210" spans="1:17" s="173" customFormat="1" x14ac:dyDescent="0.2">
      <c r="A210" s="150"/>
      <c r="B210" s="172"/>
      <c r="C210" s="112"/>
      <c r="E210" s="174"/>
      <c r="F210" s="175"/>
      <c r="G210" s="150"/>
      <c r="H210" s="150"/>
      <c r="I210" s="150"/>
      <c r="J210" s="150"/>
      <c r="K210" s="150"/>
      <c r="L210" s="176"/>
      <c r="M210" s="150"/>
      <c r="N210" s="150"/>
      <c r="O210" s="150"/>
      <c r="P210" s="177"/>
      <c r="Q210" s="150"/>
    </row>
    <row r="211" spans="1:17" s="173" customFormat="1" x14ac:dyDescent="0.2">
      <c r="A211" s="150"/>
      <c r="B211" s="172"/>
      <c r="C211" s="112"/>
      <c r="E211" s="174"/>
      <c r="F211" s="175"/>
      <c r="G211" s="150"/>
      <c r="H211" s="150"/>
      <c r="I211" s="150"/>
      <c r="J211" s="150"/>
      <c r="K211" s="150"/>
      <c r="L211" s="176"/>
      <c r="M211" s="150"/>
      <c r="N211" s="150"/>
      <c r="O211" s="150"/>
      <c r="P211" s="177"/>
      <c r="Q211" s="150"/>
    </row>
    <row r="212" spans="1:17" s="173" customFormat="1" x14ac:dyDescent="0.2">
      <c r="A212" s="150"/>
      <c r="B212" s="172"/>
      <c r="C212" s="112"/>
      <c r="E212" s="174"/>
      <c r="F212" s="175"/>
      <c r="G212" s="150"/>
      <c r="H212" s="150"/>
      <c r="I212" s="150"/>
      <c r="J212" s="150"/>
      <c r="K212" s="150"/>
      <c r="L212" s="176"/>
      <c r="M212" s="150"/>
      <c r="N212" s="150"/>
      <c r="O212" s="150"/>
      <c r="P212" s="177"/>
      <c r="Q212" s="150"/>
    </row>
    <row r="213" spans="1:17" s="173" customFormat="1" x14ac:dyDescent="0.2">
      <c r="A213" s="150"/>
      <c r="B213" s="172"/>
      <c r="C213" s="112"/>
      <c r="E213" s="174"/>
      <c r="F213" s="175"/>
      <c r="G213" s="150"/>
      <c r="H213" s="150"/>
      <c r="I213" s="150"/>
      <c r="J213" s="150"/>
      <c r="K213" s="150"/>
      <c r="L213" s="176"/>
      <c r="M213" s="150"/>
      <c r="N213" s="150"/>
      <c r="O213" s="150"/>
      <c r="P213" s="177"/>
      <c r="Q213" s="150"/>
    </row>
    <row r="214" spans="1:17" s="173" customFormat="1" x14ac:dyDescent="0.2">
      <c r="A214" s="150"/>
      <c r="B214" s="172"/>
      <c r="C214" s="112"/>
      <c r="E214" s="174"/>
      <c r="F214" s="175"/>
      <c r="G214" s="150"/>
      <c r="H214" s="150"/>
      <c r="I214" s="150"/>
      <c r="J214" s="150"/>
      <c r="K214" s="150"/>
      <c r="L214" s="176"/>
      <c r="M214" s="150"/>
      <c r="N214" s="150"/>
      <c r="O214" s="150"/>
      <c r="P214" s="177"/>
      <c r="Q214" s="150"/>
    </row>
    <row r="215" spans="1:17" s="173" customFormat="1" x14ac:dyDescent="0.2">
      <c r="A215" s="150"/>
      <c r="B215" s="172"/>
      <c r="C215" s="112"/>
      <c r="E215" s="174"/>
      <c r="F215" s="175"/>
      <c r="G215" s="150"/>
      <c r="H215" s="150"/>
      <c r="I215" s="150"/>
      <c r="J215" s="150"/>
      <c r="K215" s="150"/>
      <c r="L215" s="176"/>
      <c r="M215" s="150"/>
      <c r="N215" s="150"/>
      <c r="O215" s="150"/>
      <c r="P215" s="177"/>
      <c r="Q215" s="150"/>
    </row>
    <row r="216" spans="1:17" s="173" customFormat="1" x14ac:dyDescent="0.2">
      <c r="A216" s="150"/>
      <c r="B216" s="172"/>
      <c r="C216" s="112"/>
      <c r="E216" s="174"/>
      <c r="F216" s="175"/>
      <c r="G216" s="150"/>
      <c r="H216" s="150"/>
      <c r="I216" s="150"/>
      <c r="J216" s="150"/>
      <c r="K216" s="150"/>
      <c r="L216" s="176"/>
      <c r="M216" s="150"/>
      <c r="N216" s="150"/>
      <c r="O216" s="150"/>
      <c r="P216" s="177"/>
      <c r="Q216" s="150"/>
    </row>
    <row r="217" spans="1:17" s="173" customFormat="1" x14ac:dyDescent="0.2">
      <c r="A217" s="150"/>
      <c r="B217" s="172"/>
      <c r="C217" s="112"/>
      <c r="E217" s="174"/>
      <c r="F217" s="175"/>
      <c r="G217" s="150"/>
      <c r="H217" s="150"/>
      <c r="I217" s="150"/>
      <c r="J217" s="150"/>
      <c r="K217" s="150"/>
      <c r="L217" s="176"/>
      <c r="M217" s="150"/>
      <c r="N217" s="150"/>
      <c r="O217" s="150"/>
      <c r="P217" s="177"/>
      <c r="Q217" s="150"/>
    </row>
    <row r="218" spans="1:17" s="173" customFormat="1" x14ac:dyDescent="0.2">
      <c r="A218" s="150"/>
      <c r="B218" s="172"/>
      <c r="C218" s="112"/>
      <c r="E218" s="174"/>
      <c r="F218" s="175"/>
      <c r="G218" s="150"/>
      <c r="H218" s="150"/>
      <c r="I218" s="150"/>
      <c r="J218" s="150"/>
      <c r="K218" s="150"/>
      <c r="L218" s="176"/>
      <c r="M218" s="150"/>
      <c r="N218" s="150"/>
      <c r="O218" s="150"/>
      <c r="P218" s="177"/>
      <c r="Q218" s="150"/>
    </row>
    <row r="219" spans="1:17" s="173" customFormat="1" x14ac:dyDescent="0.2">
      <c r="A219" s="150"/>
      <c r="B219" s="172"/>
      <c r="C219" s="112"/>
      <c r="E219" s="174"/>
      <c r="F219" s="175"/>
      <c r="G219" s="150"/>
      <c r="H219" s="150"/>
      <c r="I219" s="150"/>
      <c r="J219" s="150"/>
      <c r="K219" s="150"/>
      <c r="L219" s="176"/>
      <c r="M219" s="150"/>
      <c r="N219" s="150"/>
      <c r="O219" s="150"/>
      <c r="P219" s="177"/>
      <c r="Q219" s="150"/>
    </row>
    <row r="220" spans="1:17" s="173" customFormat="1" x14ac:dyDescent="0.2">
      <c r="A220" s="150"/>
      <c r="B220" s="172"/>
      <c r="C220" s="112"/>
      <c r="E220" s="174"/>
      <c r="F220" s="175"/>
      <c r="G220" s="150"/>
      <c r="H220" s="150"/>
      <c r="I220" s="150"/>
      <c r="J220" s="150"/>
      <c r="K220" s="150"/>
      <c r="L220" s="176"/>
      <c r="M220" s="150"/>
      <c r="N220" s="150"/>
      <c r="O220" s="150"/>
      <c r="P220" s="177"/>
      <c r="Q220" s="150"/>
    </row>
    <row r="221" spans="1:17" s="173" customFormat="1" x14ac:dyDescent="0.2">
      <c r="A221" s="150"/>
      <c r="B221" s="172"/>
      <c r="C221" s="112"/>
      <c r="E221" s="174"/>
      <c r="F221" s="175"/>
      <c r="G221" s="150"/>
      <c r="H221" s="150"/>
      <c r="I221" s="150"/>
      <c r="J221" s="150"/>
      <c r="K221" s="150"/>
      <c r="L221" s="176"/>
      <c r="M221" s="150"/>
      <c r="N221" s="150"/>
      <c r="O221" s="150"/>
      <c r="P221" s="177"/>
      <c r="Q221" s="150"/>
    </row>
    <row r="222" spans="1:17" s="173" customFormat="1" x14ac:dyDescent="0.2">
      <c r="A222" s="150"/>
      <c r="B222" s="172"/>
      <c r="C222" s="112"/>
      <c r="E222" s="174"/>
      <c r="F222" s="175"/>
      <c r="G222" s="150"/>
      <c r="H222" s="150"/>
      <c r="I222" s="150"/>
      <c r="J222" s="150"/>
      <c r="K222" s="150"/>
      <c r="L222" s="176"/>
      <c r="M222" s="150"/>
      <c r="N222" s="150"/>
      <c r="O222" s="150"/>
      <c r="P222" s="177"/>
      <c r="Q222" s="150"/>
    </row>
    <row r="223" spans="1:17" s="173" customFormat="1" x14ac:dyDescent="0.2">
      <c r="A223" s="150"/>
      <c r="B223" s="172"/>
      <c r="C223" s="112"/>
      <c r="E223" s="174"/>
      <c r="F223" s="175"/>
      <c r="G223" s="150"/>
      <c r="H223" s="150"/>
      <c r="I223" s="150"/>
      <c r="J223" s="150"/>
      <c r="K223" s="150"/>
      <c r="L223" s="176"/>
      <c r="M223" s="150"/>
      <c r="N223" s="150"/>
      <c r="O223" s="150"/>
      <c r="P223" s="177"/>
      <c r="Q223" s="150"/>
    </row>
    <row r="224" spans="1:17" s="173" customFormat="1" x14ac:dyDescent="0.2">
      <c r="A224" s="150"/>
      <c r="B224" s="172"/>
      <c r="C224" s="112"/>
      <c r="E224" s="174"/>
      <c r="F224" s="175"/>
      <c r="G224" s="150"/>
      <c r="H224" s="150"/>
      <c r="I224" s="150"/>
      <c r="J224" s="150"/>
      <c r="K224" s="150"/>
      <c r="L224" s="176"/>
      <c r="M224" s="150"/>
      <c r="N224" s="150"/>
      <c r="O224" s="150"/>
      <c r="P224" s="177"/>
      <c r="Q224" s="150"/>
    </row>
    <row r="225" spans="1:17" s="173" customFormat="1" x14ac:dyDescent="0.2">
      <c r="A225" s="150"/>
      <c r="B225" s="172"/>
      <c r="C225" s="112"/>
      <c r="E225" s="174"/>
      <c r="F225" s="175"/>
      <c r="G225" s="150"/>
      <c r="H225" s="150"/>
      <c r="I225" s="150"/>
      <c r="J225" s="150"/>
      <c r="K225" s="150"/>
      <c r="L225" s="176"/>
      <c r="M225" s="150"/>
      <c r="N225" s="150"/>
      <c r="O225" s="150"/>
      <c r="P225" s="177"/>
      <c r="Q225" s="150"/>
    </row>
    <row r="226" spans="1:17" s="173" customFormat="1" x14ac:dyDescent="0.2">
      <c r="A226" s="150"/>
      <c r="B226" s="172"/>
      <c r="C226" s="112"/>
      <c r="E226" s="174"/>
      <c r="F226" s="175"/>
      <c r="G226" s="150"/>
      <c r="H226" s="150"/>
      <c r="I226" s="150"/>
      <c r="J226" s="150"/>
      <c r="K226" s="150"/>
      <c r="L226" s="176"/>
      <c r="M226" s="150"/>
      <c r="N226" s="150"/>
      <c r="O226" s="150"/>
      <c r="P226" s="177"/>
      <c r="Q226" s="150"/>
    </row>
    <row r="227" spans="1:17" s="173" customFormat="1" x14ac:dyDescent="0.2">
      <c r="A227" s="150"/>
      <c r="B227" s="172"/>
      <c r="C227" s="112"/>
      <c r="E227" s="174"/>
      <c r="F227" s="175"/>
      <c r="G227" s="150"/>
      <c r="H227" s="150"/>
      <c r="I227" s="150"/>
      <c r="J227" s="150"/>
      <c r="K227" s="150"/>
      <c r="L227" s="176"/>
      <c r="M227" s="150"/>
      <c r="N227" s="150"/>
      <c r="O227" s="150"/>
      <c r="P227" s="177"/>
      <c r="Q227" s="150"/>
    </row>
    <row r="228" spans="1:17" s="173" customFormat="1" x14ac:dyDescent="0.2">
      <c r="A228" s="150"/>
      <c r="B228" s="172"/>
      <c r="C228" s="112"/>
      <c r="E228" s="174"/>
      <c r="F228" s="175"/>
      <c r="G228" s="150"/>
      <c r="H228" s="150"/>
      <c r="I228" s="150"/>
      <c r="J228" s="150"/>
      <c r="K228" s="150"/>
      <c r="L228" s="176"/>
      <c r="M228" s="150"/>
      <c r="N228" s="150"/>
      <c r="O228" s="150"/>
      <c r="P228" s="177"/>
      <c r="Q228" s="150"/>
    </row>
    <row r="229" spans="1:17" s="173" customFormat="1" x14ac:dyDescent="0.2">
      <c r="A229" s="150"/>
      <c r="B229" s="172"/>
      <c r="C229" s="112"/>
      <c r="E229" s="174"/>
      <c r="F229" s="175"/>
      <c r="G229" s="150"/>
      <c r="H229" s="150"/>
      <c r="I229" s="150"/>
      <c r="J229" s="150"/>
      <c r="K229" s="150"/>
      <c r="L229" s="176"/>
      <c r="M229" s="150"/>
      <c r="N229" s="150"/>
      <c r="O229" s="150"/>
      <c r="P229" s="177"/>
      <c r="Q229" s="150"/>
    </row>
    <row r="230" spans="1:17" s="173" customFormat="1" x14ac:dyDescent="0.2">
      <c r="A230" s="150"/>
      <c r="B230" s="172"/>
      <c r="C230" s="112"/>
      <c r="E230" s="174"/>
      <c r="F230" s="175"/>
      <c r="G230" s="150"/>
      <c r="H230" s="150"/>
      <c r="I230" s="150"/>
      <c r="J230" s="150"/>
      <c r="K230" s="150"/>
      <c r="L230" s="176"/>
      <c r="M230" s="150"/>
      <c r="N230" s="150"/>
      <c r="O230" s="150"/>
      <c r="P230" s="177"/>
      <c r="Q230" s="150"/>
    </row>
    <row r="231" spans="1:17" s="173" customFormat="1" x14ac:dyDescent="0.2">
      <c r="A231" s="150"/>
      <c r="B231" s="172"/>
      <c r="C231" s="112"/>
      <c r="E231" s="174"/>
      <c r="F231" s="175"/>
      <c r="G231" s="150"/>
      <c r="H231" s="150"/>
      <c r="I231" s="150"/>
      <c r="J231" s="150"/>
      <c r="K231" s="150"/>
      <c r="L231" s="176"/>
      <c r="M231" s="150"/>
      <c r="N231" s="150"/>
      <c r="O231" s="150"/>
      <c r="P231" s="177"/>
      <c r="Q231" s="150"/>
    </row>
    <row r="232" spans="1:17" s="173" customFormat="1" x14ac:dyDescent="0.2">
      <c r="A232" s="150"/>
      <c r="B232" s="172"/>
      <c r="C232" s="112"/>
      <c r="E232" s="174"/>
      <c r="F232" s="175"/>
      <c r="G232" s="150"/>
      <c r="H232" s="150"/>
      <c r="I232" s="150"/>
      <c r="J232" s="150"/>
      <c r="K232" s="150"/>
      <c r="L232" s="176"/>
      <c r="M232" s="150"/>
      <c r="N232" s="150"/>
      <c r="O232" s="150"/>
      <c r="P232" s="177"/>
      <c r="Q232" s="150"/>
    </row>
    <row r="233" spans="1:17" s="173" customFormat="1" x14ac:dyDescent="0.2">
      <c r="A233" s="150"/>
      <c r="B233" s="172"/>
      <c r="C233" s="112"/>
      <c r="E233" s="174"/>
      <c r="F233" s="175"/>
      <c r="G233" s="150"/>
      <c r="H233" s="150"/>
      <c r="I233" s="150"/>
      <c r="J233" s="150"/>
      <c r="K233" s="150"/>
      <c r="L233" s="176"/>
      <c r="M233" s="150"/>
      <c r="N233" s="150"/>
      <c r="O233" s="150"/>
      <c r="P233" s="177"/>
      <c r="Q233" s="150"/>
    </row>
    <row r="234" spans="1:17" s="173" customFormat="1" x14ac:dyDescent="0.2">
      <c r="A234" s="150"/>
      <c r="B234" s="172"/>
      <c r="C234" s="112"/>
      <c r="E234" s="174"/>
      <c r="F234" s="175"/>
      <c r="G234" s="150"/>
      <c r="H234" s="150"/>
      <c r="I234" s="150"/>
      <c r="J234" s="150"/>
      <c r="K234" s="150"/>
      <c r="L234" s="176"/>
      <c r="M234" s="150"/>
      <c r="N234" s="150"/>
      <c r="O234" s="150"/>
      <c r="P234" s="177"/>
      <c r="Q234" s="150"/>
    </row>
    <row r="235" spans="1:17" s="173" customFormat="1" x14ac:dyDescent="0.2">
      <c r="A235" s="150"/>
      <c r="B235" s="172"/>
      <c r="C235" s="112"/>
      <c r="E235" s="174"/>
      <c r="F235" s="175"/>
      <c r="G235" s="150"/>
      <c r="H235" s="150"/>
      <c r="I235" s="150"/>
      <c r="J235" s="150"/>
      <c r="K235" s="150"/>
      <c r="L235" s="176"/>
      <c r="M235" s="150"/>
      <c r="N235" s="150"/>
      <c r="O235" s="150"/>
      <c r="P235" s="177"/>
      <c r="Q235" s="150"/>
    </row>
    <row r="236" spans="1:17" s="173" customFormat="1" x14ac:dyDescent="0.2">
      <c r="A236" s="150"/>
      <c r="B236" s="172"/>
      <c r="C236" s="112"/>
      <c r="E236" s="174"/>
      <c r="F236" s="175"/>
      <c r="G236" s="150"/>
      <c r="H236" s="150"/>
      <c r="I236" s="150"/>
      <c r="J236" s="150"/>
      <c r="K236" s="150"/>
      <c r="L236" s="176"/>
      <c r="M236" s="150"/>
      <c r="N236" s="150"/>
      <c r="O236" s="150"/>
      <c r="P236" s="177"/>
      <c r="Q236" s="150"/>
    </row>
    <row r="237" spans="1:17" s="173" customFormat="1" x14ac:dyDescent="0.2">
      <c r="A237" s="150"/>
      <c r="B237" s="172"/>
      <c r="C237" s="112"/>
      <c r="E237" s="174"/>
      <c r="F237" s="175"/>
      <c r="G237" s="150"/>
      <c r="H237" s="150"/>
      <c r="I237" s="150"/>
      <c r="J237" s="150"/>
      <c r="K237" s="150"/>
      <c r="L237" s="176"/>
      <c r="M237" s="150"/>
      <c r="N237" s="150"/>
      <c r="O237" s="150"/>
      <c r="P237" s="177"/>
      <c r="Q237" s="150"/>
    </row>
    <row r="238" spans="1:17" s="173" customFormat="1" x14ac:dyDescent="0.2">
      <c r="A238" s="150"/>
      <c r="B238" s="172"/>
      <c r="C238" s="112"/>
      <c r="E238" s="174"/>
      <c r="F238" s="175"/>
      <c r="G238" s="150"/>
      <c r="H238" s="150"/>
      <c r="I238" s="150"/>
      <c r="J238" s="150"/>
      <c r="K238" s="150"/>
      <c r="L238" s="176"/>
      <c r="M238" s="150"/>
      <c r="N238" s="150"/>
      <c r="O238" s="150"/>
      <c r="P238" s="177"/>
      <c r="Q238" s="150"/>
    </row>
    <row r="239" spans="1:17" s="173" customFormat="1" x14ac:dyDescent="0.2">
      <c r="A239" s="150"/>
      <c r="B239" s="172"/>
      <c r="C239" s="112"/>
      <c r="E239" s="174"/>
      <c r="F239" s="175"/>
      <c r="G239" s="150"/>
      <c r="H239" s="150"/>
      <c r="I239" s="150"/>
      <c r="J239" s="150"/>
      <c r="K239" s="150"/>
      <c r="L239" s="176"/>
      <c r="M239" s="150"/>
      <c r="N239" s="150"/>
      <c r="O239" s="150"/>
      <c r="P239" s="177"/>
      <c r="Q239" s="150"/>
    </row>
    <row r="240" spans="1:17" s="173" customFormat="1" x14ac:dyDescent="0.2">
      <c r="A240" s="150"/>
      <c r="B240" s="172"/>
      <c r="C240" s="112"/>
      <c r="E240" s="174"/>
      <c r="F240" s="175"/>
      <c r="G240" s="150"/>
      <c r="H240" s="150"/>
      <c r="I240" s="150"/>
      <c r="J240" s="150"/>
      <c r="K240" s="150"/>
      <c r="L240" s="176"/>
      <c r="M240" s="150"/>
      <c r="N240" s="150"/>
      <c r="O240" s="150"/>
      <c r="P240" s="177"/>
      <c r="Q240" s="150"/>
    </row>
    <row r="241" spans="1:17" s="173" customFormat="1" x14ac:dyDescent="0.2">
      <c r="A241" s="150"/>
      <c r="B241" s="172"/>
      <c r="C241" s="112"/>
      <c r="E241" s="174"/>
      <c r="F241" s="175"/>
      <c r="G241" s="150"/>
      <c r="H241" s="150"/>
      <c r="I241" s="150"/>
      <c r="J241" s="150"/>
      <c r="K241" s="150"/>
      <c r="L241" s="176"/>
      <c r="M241" s="150"/>
      <c r="N241" s="150"/>
      <c r="O241" s="150"/>
      <c r="P241" s="177"/>
      <c r="Q241" s="150"/>
    </row>
    <row r="242" spans="1:17" s="173" customFormat="1" x14ac:dyDescent="0.2">
      <c r="A242" s="150"/>
      <c r="B242" s="172"/>
      <c r="C242" s="112"/>
      <c r="E242" s="174"/>
      <c r="F242" s="175"/>
      <c r="G242" s="150"/>
      <c r="H242" s="150"/>
      <c r="I242" s="150"/>
      <c r="J242" s="150"/>
      <c r="K242" s="150"/>
      <c r="L242" s="176"/>
      <c r="M242" s="150"/>
      <c r="N242" s="150"/>
      <c r="O242" s="150"/>
      <c r="P242" s="177"/>
      <c r="Q242" s="150"/>
    </row>
    <row r="243" spans="1:17" s="173" customFormat="1" x14ac:dyDescent="0.2">
      <c r="A243" s="150"/>
      <c r="B243" s="172"/>
      <c r="C243" s="112"/>
      <c r="E243" s="174"/>
      <c r="F243" s="175"/>
      <c r="G243" s="150"/>
      <c r="H243" s="150"/>
      <c r="I243" s="150"/>
      <c r="J243" s="150"/>
      <c r="K243" s="150"/>
      <c r="L243" s="176"/>
      <c r="M243" s="150"/>
      <c r="N243" s="150"/>
      <c r="O243" s="150"/>
      <c r="P243" s="177"/>
      <c r="Q243" s="150"/>
    </row>
    <row r="244" spans="1:17" s="173" customFormat="1" x14ac:dyDescent="0.2">
      <c r="A244" s="150"/>
      <c r="B244" s="172"/>
      <c r="C244" s="112"/>
      <c r="E244" s="174"/>
      <c r="F244" s="175"/>
      <c r="G244" s="150"/>
      <c r="H244" s="150"/>
      <c r="I244" s="150"/>
      <c r="J244" s="150"/>
      <c r="K244" s="150"/>
      <c r="L244" s="176"/>
      <c r="M244" s="150"/>
      <c r="N244" s="150"/>
      <c r="O244" s="150"/>
      <c r="P244" s="177"/>
      <c r="Q244" s="150"/>
    </row>
    <row r="245" spans="1:17" s="173" customFormat="1" x14ac:dyDescent="0.2">
      <c r="A245" s="150"/>
      <c r="B245" s="172"/>
      <c r="C245" s="112"/>
      <c r="E245" s="174"/>
      <c r="F245" s="175"/>
      <c r="G245" s="150"/>
      <c r="H245" s="150"/>
      <c r="I245" s="150"/>
      <c r="J245" s="150"/>
      <c r="K245" s="150"/>
      <c r="L245" s="176"/>
      <c r="M245" s="150"/>
      <c r="N245" s="150"/>
      <c r="O245" s="150"/>
      <c r="P245" s="177"/>
      <c r="Q245" s="150"/>
    </row>
    <row r="246" spans="1:17" s="173" customFormat="1" x14ac:dyDescent="0.2">
      <c r="A246" s="150"/>
      <c r="B246" s="172"/>
      <c r="C246" s="112"/>
      <c r="E246" s="174"/>
      <c r="F246" s="175"/>
      <c r="G246" s="150"/>
      <c r="H246" s="150"/>
      <c r="I246" s="150"/>
      <c r="J246" s="150"/>
      <c r="K246" s="150"/>
      <c r="L246" s="176"/>
      <c r="M246" s="150"/>
      <c r="N246" s="150"/>
      <c r="O246" s="150"/>
      <c r="P246" s="177"/>
      <c r="Q246" s="150"/>
    </row>
    <row r="247" spans="1:17" s="173" customFormat="1" x14ac:dyDescent="0.2">
      <c r="A247" s="150"/>
      <c r="B247" s="172"/>
      <c r="C247" s="112"/>
      <c r="E247" s="174"/>
      <c r="F247" s="175"/>
      <c r="G247" s="150"/>
      <c r="H247" s="150"/>
      <c r="I247" s="150"/>
      <c r="J247" s="150"/>
      <c r="K247" s="150"/>
      <c r="L247" s="176"/>
      <c r="M247" s="150"/>
      <c r="N247" s="150"/>
      <c r="O247" s="150"/>
      <c r="P247" s="177"/>
      <c r="Q247" s="150"/>
    </row>
    <row r="248" spans="1:17" s="173" customFormat="1" x14ac:dyDescent="0.2">
      <c r="A248" s="150"/>
      <c r="B248" s="172"/>
      <c r="C248" s="112"/>
      <c r="E248" s="174"/>
      <c r="F248" s="175"/>
      <c r="G248" s="150"/>
      <c r="H248" s="150"/>
      <c r="I248" s="150"/>
      <c r="J248" s="150"/>
      <c r="K248" s="150"/>
      <c r="L248" s="176"/>
      <c r="M248" s="150"/>
      <c r="N248" s="150"/>
      <c r="O248" s="150"/>
      <c r="P248" s="177"/>
      <c r="Q248" s="150"/>
    </row>
    <row r="249" spans="1:17" s="173" customFormat="1" x14ac:dyDescent="0.2">
      <c r="A249" s="150"/>
      <c r="B249" s="172"/>
      <c r="C249" s="112"/>
      <c r="E249" s="174"/>
      <c r="F249" s="175"/>
      <c r="G249" s="150"/>
      <c r="H249" s="150"/>
      <c r="I249" s="150"/>
      <c r="J249" s="150"/>
      <c r="K249" s="150"/>
      <c r="L249" s="176"/>
      <c r="M249" s="150"/>
      <c r="N249" s="150"/>
      <c r="O249" s="150"/>
      <c r="P249" s="177"/>
      <c r="Q249" s="150"/>
    </row>
    <row r="250" spans="1:17" s="173" customFormat="1" x14ac:dyDescent="0.2">
      <c r="A250" s="150"/>
      <c r="B250" s="172"/>
      <c r="C250" s="112"/>
      <c r="E250" s="174"/>
      <c r="F250" s="175"/>
      <c r="G250" s="150"/>
      <c r="H250" s="150"/>
      <c r="I250" s="150"/>
      <c r="J250" s="150"/>
      <c r="K250" s="150"/>
      <c r="L250" s="176"/>
      <c r="M250" s="150"/>
      <c r="N250" s="150"/>
      <c r="O250" s="150"/>
      <c r="P250" s="177"/>
      <c r="Q250" s="150"/>
    </row>
    <row r="251" spans="1:17" s="173" customFormat="1" x14ac:dyDescent="0.2">
      <c r="A251" s="150"/>
      <c r="B251" s="172"/>
      <c r="C251" s="112"/>
      <c r="E251" s="174"/>
      <c r="F251" s="175"/>
      <c r="G251" s="150"/>
      <c r="H251" s="150"/>
      <c r="I251" s="150"/>
      <c r="J251" s="150"/>
      <c r="K251" s="150"/>
      <c r="L251" s="176"/>
      <c r="M251" s="150"/>
      <c r="N251" s="150"/>
      <c r="O251" s="150"/>
      <c r="P251" s="177"/>
      <c r="Q251" s="150"/>
    </row>
    <row r="252" spans="1:17" s="173" customFormat="1" x14ac:dyDescent="0.2">
      <c r="A252" s="150"/>
      <c r="B252" s="172"/>
      <c r="C252" s="112"/>
      <c r="E252" s="174"/>
      <c r="F252" s="175"/>
      <c r="G252" s="150"/>
      <c r="H252" s="150"/>
      <c r="I252" s="150"/>
      <c r="J252" s="150"/>
      <c r="K252" s="150"/>
      <c r="L252" s="176"/>
      <c r="M252" s="150"/>
      <c r="N252" s="150"/>
      <c r="O252" s="150"/>
      <c r="P252" s="177"/>
      <c r="Q252" s="150"/>
    </row>
    <row r="253" spans="1:17" s="173" customFormat="1" x14ac:dyDescent="0.2">
      <c r="A253" s="150"/>
      <c r="B253" s="172"/>
      <c r="C253" s="112"/>
      <c r="E253" s="174"/>
      <c r="F253" s="175"/>
      <c r="G253" s="150"/>
      <c r="H253" s="150"/>
      <c r="I253" s="150"/>
      <c r="J253" s="150"/>
      <c r="K253" s="150"/>
      <c r="L253" s="176"/>
      <c r="M253" s="150"/>
      <c r="N253" s="150"/>
      <c r="O253" s="150"/>
      <c r="P253" s="177"/>
      <c r="Q253" s="150"/>
    </row>
    <row r="254" spans="1:17" s="173" customFormat="1" x14ac:dyDescent="0.2">
      <c r="A254" s="150"/>
      <c r="B254" s="172"/>
      <c r="C254" s="112"/>
      <c r="E254" s="174"/>
      <c r="F254" s="175"/>
      <c r="G254" s="150"/>
      <c r="H254" s="150"/>
      <c r="I254" s="150"/>
      <c r="J254" s="150"/>
      <c r="K254" s="150"/>
      <c r="L254" s="176"/>
      <c r="M254" s="150"/>
      <c r="N254" s="150"/>
      <c r="O254" s="150"/>
      <c r="P254" s="177"/>
      <c r="Q254" s="150"/>
    </row>
    <row r="255" spans="1:17" s="173" customFormat="1" x14ac:dyDescent="0.2">
      <c r="A255" s="150"/>
      <c r="B255" s="172"/>
      <c r="C255" s="112"/>
      <c r="E255" s="174"/>
      <c r="F255" s="175"/>
      <c r="G255" s="150"/>
      <c r="H255" s="150"/>
      <c r="I255" s="150"/>
      <c r="J255" s="150"/>
      <c r="K255" s="150"/>
      <c r="L255" s="176"/>
      <c r="M255" s="150"/>
      <c r="N255" s="150"/>
      <c r="O255" s="150"/>
      <c r="P255" s="177"/>
      <c r="Q255" s="150"/>
    </row>
    <row r="256" spans="1:17" s="173" customFormat="1" x14ac:dyDescent="0.2">
      <c r="A256" s="150"/>
      <c r="B256" s="172"/>
      <c r="C256" s="112"/>
      <c r="E256" s="174"/>
      <c r="F256" s="175"/>
      <c r="G256" s="150"/>
      <c r="H256" s="150"/>
      <c r="I256" s="150"/>
      <c r="J256" s="150"/>
      <c r="K256" s="150"/>
      <c r="L256" s="176"/>
      <c r="M256" s="150"/>
      <c r="N256" s="150"/>
      <c r="O256" s="150"/>
      <c r="P256" s="177"/>
      <c r="Q256" s="150"/>
    </row>
    <row r="257" spans="1:17" s="173" customFormat="1" x14ac:dyDescent="0.2">
      <c r="A257" s="150"/>
      <c r="B257" s="172"/>
      <c r="C257" s="112"/>
      <c r="E257" s="174"/>
      <c r="F257" s="175"/>
      <c r="G257" s="150"/>
      <c r="H257" s="150"/>
      <c r="I257" s="150"/>
      <c r="J257" s="150"/>
      <c r="K257" s="150"/>
      <c r="L257" s="176"/>
      <c r="M257" s="150"/>
      <c r="N257" s="150"/>
      <c r="O257" s="150"/>
      <c r="P257" s="177"/>
      <c r="Q257" s="150"/>
    </row>
    <row r="258" spans="1:17" s="173" customFormat="1" x14ac:dyDescent="0.2">
      <c r="A258" s="150"/>
      <c r="B258" s="172"/>
      <c r="C258" s="112"/>
      <c r="E258" s="174"/>
      <c r="F258" s="175"/>
      <c r="G258" s="150"/>
      <c r="H258" s="150"/>
      <c r="I258" s="150"/>
      <c r="J258" s="150"/>
      <c r="K258" s="150"/>
      <c r="L258" s="176"/>
      <c r="M258" s="150"/>
      <c r="N258" s="150"/>
      <c r="O258" s="150"/>
      <c r="P258" s="177"/>
      <c r="Q258" s="150"/>
    </row>
    <row r="259" spans="1:17" s="173" customFormat="1" x14ac:dyDescent="0.2">
      <c r="A259" s="150"/>
      <c r="B259" s="172"/>
      <c r="C259" s="112"/>
      <c r="E259" s="174"/>
      <c r="F259" s="175"/>
      <c r="G259" s="150"/>
      <c r="H259" s="150"/>
      <c r="I259" s="150"/>
      <c r="J259" s="150"/>
      <c r="K259" s="150"/>
      <c r="L259" s="176"/>
      <c r="M259" s="150"/>
      <c r="N259" s="150"/>
      <c r="O259" s="150"/>
      <c r="P259" s="177"/>
      <c r="Q259" s="150"/>
    </row>
    <row r="260" spans="1:17" s="173" customFormat="1" x14ac:dyDescent="0.2">
      <c r="A260" s="150"/>
      <c r="B260" s="172"/>
      <c r="C260" s="112"/>
      <c r="E260" s="174"/>
      <c r="F260" s="175"/>
      <c r="G260" s="150"/>
      <c r="H260" s="150"/>
      <c r="I260" s="150"/>
      <c r="J260" s="150"/>
      <c r="K260" s="150"/>
      <c r="L260" s="176"/>
      <c r="M260" s="150"/>
      <c r="N260" s="150"/>
      <c r="O260" s="150"/>
      <c r="P260" s="177"/>
      <c r="Q260" s="150"/>
    </row>
    <row r="261" spans="1:17" s="173" customFormat="1" x14ac:dyDescent="0.2">
      <c r="A261" s="150"/>
      <c r="B261" s="172"/>
      <c r="C261" s="112"/>
      <c r="E261" s="174"/>
      <c r="F261" s="175"/>
      <c r="G261" s="150"/>
      <c r="H261" s="150"/>
      <c r="I261" s="150"/>
      <c r="J261" s="150"/>
      <c r="K261" s="150"/>
      <c r="L261" s="176"/>
      <c r="M261" s="150"/>
      <c r="N261" s="150"/>
      <c r="O261" s="150"/>
      <c r="P261" s="177"/>
      <c r="Q261" s="150"/>
    </row>
    <row r="262" spans="1:17" s="173" customFormat="1" x14ac:dyDescent="0.2">
      <c r="A262" s="150"/>
      <c r="B262" s="172"/>
      <c r="C262" s="112"/>
      <c r="E262" s="174"/>
      <c r="F262" s="175"/>
      <c r="G262" s="150"/>
      <c r="H262" s="150"/>
      <c r="I262" s="150"/>
      <c r="J262" s="150"/>
      <c r="K262" s="150"/>
      <c r="L262" s="176"/>
      <c r="M262" s="150"/>
      <c r="N262" s="150"/>
      <c r="O262" s="150"/>
      <c r="P262" s="177"/>
      <c r="Q262" s="150"/>
    </row>
    <row r="263" spans="1:17" s="173" customFormat="1" x14ac:dyDescent="0.2">
      <c r="A263" s="150"/>
      <c r="B263" s="172"/>
      <c r="C263" s="112"/>
      <c r="E263" s="174"/>
      <c r="F263" s="175"/>
      <c r="G263" s="150"/>
      <c r="H263" s="150"/>
      <c r="I263" s="150"/>
      <c r="J263" s="150"/>
      <c r="K263" s="150"/>
      <c r="L263" s="176"/>
      <c r="M263" s="150"/>
      <c r="N263" s="150"/>
      <c r="O263" s="150"/>
      <c r="P263" s="177"/>
      <c r="Q263" s="150"/>
    </row>
    <row r="264" spans="1:17" s="173" customFormat="1" x14ac:dyDescent="0.2">
      <c r="A264" s="150"/>
      <c r="B264" s="172"/>
      <c r="C264" s="112"/>
      <c r="E264" s="174"/>
      <c r="F264" s="175"/>
      <c r="G264" s="150"/>
      <c r="H264" s="150"/>
      <c r="I264" s="150"/>
      <c r="J264" s="150"/>
      <c r="K264" s="150"/>
      <c r="L264" s="176"/>
      <c r="M264" s="150"/>
      <c r="N264" s="150"/>
      <c r="O264" s="150"/>
      <c r="P264" s="177"/>
      <c r="Q264" s="150"/>
    </row>
    <row r="265" spans="1:17" s="173" customFormat="1" x14ac:dyDescent="0.2">
      <c r="A265" s="150"/>
      <c r="B265" s="172"/>
      <c r="C265" s="112"/>
      <c r="E265" s="174"/>
      <c r="F265" s="175"/>
      <c r="G265" s="150"/>
      <c r="H265" s="150"/>
      <c r="I265" s="150"/>
      <c r="J265" s="150"/>
      <c r="K265" s="150"/>
      <c r="L265" s="176"/>
      <c r="M265" s="150"/>
      <c r="N265" s="150"/>
      <c r="O265" s="150"/>
      <c r="P265" s="177"/>
      <c r="Q265" s="150"/>
    </row>
    <row r="266" spans="1:17" s="173" customFormat="1" x14ac:dyDescent="0.2">
      <c r="A266" s="150"/>
      <c r="B266" s="172"/>
      <c r="C266" s="112"/>
      <c r="E266" s="174"/>
      <c r="F266" s="175"/>
      <c r="G266" s="150"/>
      <c r="H266" s="150"/>
      <c r="I266" s="150"/>
      <c r="J266" s="150"/>
      <c r="K266" s="150"/>
      <c r="L266" s="176"/>
      <c r="M266" s="150"/>
      <c r="N266" s="150"/>
      <c r="O266" s="150"/>
      <c r="P266" s="177"/>
      <c r="Q266" s="150"/>
    </row>
    <row r="267" spans="1:17" s="173" customFormat="1" x14ac:dyDescent="0.2">
      <c r="A267" s="150"/>
      <c r="B267" s="172"/>
      <c r="C267" s="112"/>
      <c r="E267" s="174"/>
      <c r="F267" s="175"/>
      <c r="G267" s="150"/>
      <c r="H267" s="150"/>
      <c r="I267" s="150"/>
      <c r="J267" s="150"/>
      <c r="K267" s="150"/>
      <c r="L267" s="176"/>
      <c r="M267" s="150"/>
      <c r="N267" s="150"/>
      <c r="O267" s="150"/>
      <c r="P267" s="177"/>
      <c r="Q267" s="150"/>
    </row>
    <row r="268" spans="1:17" s="173" customFormat="1" x14ac:dyDescent="0.2">
      <c r="A268" s="150"/>
      <c r="B268" s="172"/>
      <c r="C268" s="112"/>
      <c r="E268" s="174"/>
      <c r="F268" s="175"/>
      <c r="G268" s="150"/>
      <c r="H268" s="150"/>
      <c r="I268" s="150"/>
      <c r="J268" s="150"/>
      <c r="K268" s="150"/>
      <c r="L268" s="176"/>
      <c r="M268" s="150"/>
      <c r="N268" s="150"/>
      <c r="O268" s="150"/>
      <c r="P268" s="177"/>
      <c r="Q268" s="150"/>
    </row>
    <row r="269" spans="1:17" s="173" customFormat="1" x14ac:dyDescent="0.2">
      <c r="A269" s="150"/>
      <c r="B269" s="172"/>
      <c r="C269" s="112"/>
      <c r="E269" s="174"/>
      <c r="F269" s="175"/>
      <c r="G269" s="150"/>
      <c r="H269" s="150"/>
      <c r="I269" s="150"/>
      <c r="J269" s="150"/>
      <c r="K269" s="150"/>
      <c r="L269" s="176"/>
      <c r="M269" s="150"/>
      <c r="N269" s="150"/>
      <c r="O269" s="150"/>
      <c r="P269" s="177"/>
      <c r="Q269" s="150"/>
    </row>
    <row r="270" spans="1:17" s="173" customFormat="1" x14ac:dyDescent="0.2">
      <c r="A270" s="150"/>
      <c r="B270" s="172"/>
      <c r="C270" s="112"/>
      <c r="E270" s="174"/>
      <c r="F270" s="175"/>
      <c r="G270" s="150"/>
      <c r="H270" s="150"/>
      <c r="I270" s="150"/>
      <c r="J270" s="150"/>
      <c r="K270" s="150"/>
      <c r="L270" s="176"/>
      <c r="M270" s="150"/>
      <c r="N270" s="150"/>
      <c r="O270" s="150"/>
      <c r="P270" s="177"/>
      <c r="Q270" s="150"/>
    </row>
    <row r="271" spans="1:17" s="173" customFormat="1" x14ac:dyDescent="0.2">
      <c r="A271" s="150"/>
      <c r="B271" s="172"/>
      <c r="C271" s="112"/>
      <c r="E271" s="174"/>
      <c r="F271" s="175"/>
      <c r="G271" s="150"/>
      <c r="H271" s="150"/>
      <c r="I271" s="150"/>
      <c r="J271" s="150"/>
      <c r="K271" s="150"/>
      <c r="L271" s="176"/>
      <c r="M271" s="150"/>
      <c r="N271" s="150"/>
      <c r="O271" s="150"/>
      <c r="P271" s="177"/>
      <c r="Q271" s="150"/>
    </row>
    <row r="272" spans="1:17" s="173" customFormat="1" x14ac:dyDescent="0.2">
      <c r="A272" s="150"/>
      <c r="B272" s="172"/>
      <c r="C272" s="112"/>
      <c r="E272" s="174"/>
      <c r="F272" s="175"/>
      <c r="G272" s="150"/>
      <c r="H272" s="150"/>
      <c r="I272" s="150"/>
      <c r="J272" s="150"/>
      <c r="K272" s="150"/>
      <c r="L272" s="176"/>
      <c r="M272" s="150"/>
      <c r="N272" s="150"/>
      <c r="O272" s="150"/>
      <c r="P272" s="177"/>
      <c r="Q272" s="150"/>
    </row>
    <row r="273" spans="1:17" s="173" customFormat="1" x14ac:dyDescent="0.2">
      <c r="A273" s="150"/>
      <c r="B273" s="172"/>
      <c r="C273" s="112"/>
      <c r="E273" s="174"/>
      <c r="F273" s="175"/>
      <c r="G273" s="150"/>
      <c r="H273" s="150"/>
      <c r="I273" s="150"/>
      <c r="J273" s="150"/>
      <c r="K273" s="150"/>
      <c r="L273" s="176"/>
      <c r="M273" s="150"/>
      <c r="N273" s="150"/>
      <c r="O273" s="150"/>
      <c r="P273" s="177"/>
      <c r="Q273" s="150"/>
    </row>
    <row r="274" spans="1:17" s="173" customFormat="1" x14ac:dyDescent="0.2">
      <c r="A274" s="150"/>
      <c r="B274" s="172"/>
      <c r="C274" s="112"/>
      <c r="E274" s="174"/>
      <c r="F274" s="175"/>
      <c r="G274" s="150"/>
      <c r="H274" s="150"/>
      <c r="I274" s="150"/>
      <c r="J274" s="150"/>
      <c r="K274" s="150"/>
      <c r="L274" s="176"/>
      <c r="M274" s="150"/>
      <c r="N274" s="150"/>
      <c r="O274" s="150"/>
      <c r="P274" s="177"/>
      <c r="Q274" s="150"/>
    </row>
    <row r="275" spans="1:17" s="173" customFormat="1" x14ac:dyDescent="0.2">
      <c r="A275" s="150"/>
      <c r="B275" s="172"/>
      <c r="C275" s="112"/>
      <c r="E275" s="174"/>
      <c r="F275" s="175"/>
      <c r="G275" s="150"/>
      <c r="H275" s="150"/>
      <c r="I275" s="150"/>
      <c r="J275" s="150"/>
      <c r="K275" s="150"/>
      <c r="L275" s="176"/>
      <c r="M275" s="150"/>
      <c r="N275" s="150"/>
      <c r="O275" s="150"/>
      <c r="P275" s="177"/>
      <c r="Q275" s="150"/>
    </row>
    <row r="276" spans="1:17" s="173" customFormat="1" x14ac:dyDescent="0.2">
      <c r="A276" s="150"/>
      <c r="B276" s="172"/>
      <c r="C276" s="112"/>
      <c r="E276" s="174"/>
      <c r="F276" s="175"/>
      <c r="G276" s="150"/>
      <c r="H276" s="150"/>
      <c r="I276" s="150"/>
      <c r="J276" s="150"/>
      <c r="K276" s="150"/>
      <c r="L276" s="176"/>
      <c r="M276" s="150"/>
      <c r="N276" s="150"/>
      <c r="O276" s="150"/>
      <c r="P276" s="177"/>
      <c r="Q276" s="150"/>
    </row>
    <row r="277" spans="1:17" s="173" customFormat="1" x14ac:dyDescent="0.2">
      <c r="A277" s="150"/>
      <c r="B277" s="172"/>
      <c r="C277" s="112"/>
      <c r="E277" s="174"/>
      <c r="F277" s="175"/>
      <c r="G277" s="150"/>
      <c r="H277" s="150"/>
      <c r="I277" s="150"/>
      <c r="J277" s="150"/>
      <c r="K277" s="150"/>
      <c r="L277" s="176"/>
      <c r="M277" s="150"/>
      <c r="N277" s="150"/>
      <c r="O277" s="150"/>
      <c r="P277" s="177"/>
      <c r="Q277" s="150"/>
    </row>
    <row r="278" spans="1:17" s="173" customFormat="1" x14ac:dyDescent="0.2">
      <c r="A278" s="150"/>
      <c r="B278" s="172"/>
      <c r="C278" s="112"/>
      <c r="E278" s="174"/>
      <c r="F278" s="175"/>
      <c r="G278" s="150"/>
      <c r="H278" s="150"/>
      <c r="I278" s="150"/>
      <c r="J278" s="150"/>
      <c r="K278" s="150"/>
      <c r="L278" s="176"/>
      <c r="M278" s="150"/>
      <c r="N278" s="150"/>
      <c r="O278" s="150"/>
      <c r="P278" s="177"/>
      <c r="Q278" s="150"/>
    </row>
    <row r="279" spans="1:17" s="173" customFormat="1" x14ac:dyDescent="0.2">
      <c r="A279" s="150"/>
      <c r="B279" s="172"/>
      <c r="C279" s="112"/>
      <c r="E279" s="174"/>
      <c r="F279" s="175"/>
      <c r="G279" s="150"/>
      <c r="H279" s="150"/>
      <c r="I279" s="150"/>
      <c r="J279" s="150"/>
      <c r="K279" s="150"/>
      <c r="L279" s="176"/>
      <c r="M279" s="150"/>
      <c r="N279" s="150"/>
      <c r="O279" s="150"/>
      <c r="P279" s="177"/>
      <c r="Q279" s="150"/>
    </row>
    <row r="280" spans="1:17" s="173" customFormat="1" x14ac:dyDescent="0.2">
      <c r="A280" s="150"/>
      <c r="B280" s="172"/>
      <c r="C280" s="112"/>
      <c r="E280" s="174"/>
      <c r="F280" s="175"/>
      <c r="G280" s="150"/>
      <c r="H280" s="150"/>
      <c r="I280" s="150"/>
      <c r="J280" s="150"/>
      <c r="K280" s="150"/>
      <c r="L280" s="176"/>
      <c r="M280" s="150"/>
      <c r="N280" s="150"/>
      <c r="O280" s="150"/>
      <c r="P280" s="177"/>
      <c r="Q280" s="150"/>
    </row>
    <row r="281" spans="1:17" s="173" customFormat="1" x14ac:dyDescent="0.2">
      <c r="A281" s="150"/>
      <c r="B281" s="172"/>
      <c r="C281" s="112"/>
      <c r="E281" s="174"/>
      <c r="F281" s="175"/>
      <c r="G281" s="150"/>
      <c r="H281" s="150"/>
      <c r="I281" s="150"/>
      <c r="J281" s="150"/>
      <c r="K281" s="150"/>
      <c r="L281" s="176"/>
      <c r="M281" s="150"/>
      <c r="N281" s="150"/>
      <c r="O281" s="150"/>
      <c r="P281" s="177"/>
      <c r="Q281" s="150"/>
    </row>
    <row r="282" spans="1:17" s="173" customFormat="1" x14ac:dyDescent="0.2">
      <c r="A282" s="150"/>
      <c r="B282" s="172"/>
      <c r="C282" s="112"/>
      <c r="E282" s="174"/>
      <c r="F282" s="175"/>
      <c r="G282" s="150"/>
      <c r="H282" s="150"/>
      <c r="I282" s="150"/>
      <c r="J282" s="150"/>
      <c r="K282" s="150"/>
      <c r="L282" s="176"/>
      <c r="M282" s="150"/>
      <c r="N282" s="150"/>
      <c r="O282" s="150"/>
      <c r="P282" s="177"/>
      <c r="Q282" s="150"/>
    </row>
    <row r="283" spans="1:17" s="173" customFormat="1" x14ac:dyDescent="0.2">
      <c r="A283" s="150"/>
      <c r="B283" s="172"/>
      <c r="C283" s="112"/>
      <c r="E283" s="174"/>
      <c r="F283" s="175"/>
      <c r="G283" s="150"/>
      <c r="H283" s="150"/>
      <c r="I283" s="150"/>
      <c r="J283" s="150"/>
      <c r="K283" s="150"/>
      <c r="L283" s="176"/>
      <c r="M283" s="150"/>
      <c r="N283" s="150"/>
      <c r="O283" s="150"/>
      <c r="P283" s="177"/>
      <c r="Q283" s="150"/>
    </row>
    <row r="284" spans="1:17" s="173" customFormat="1" x14ac:dyDescent="0.2">
      <c r="A284" s="150"/>
      <c r="B284" s="172"/>
      <c r="C284" s="112"/>
      <c r="E284" s="174"/>
      <c r="F284" s="175"/>
      <c r="G284" s="150"/>
      <c r="H284" s="150"/>
      <c r="I284" s="150"/>
      <c r="J284" s="150"/>
      <c r="K284" s="150"/>
      <c r="L284" s="176"/>
      <c r="M284" s="150"/>
      <c r="N284" s="150"/>
      <c r="O284" s="150"/>
      <c r="P284" s="177"/>
      <c r="Q284" s="150"/>
    </row>
    <row r="285" spans="1:17" s="173" customFormat="1" x14ac:dyDescent="0.2">
      <c r="A285" s="150"/>
      <c r="B285" s="172"/>
      <c r="C285" s="112"/>
      <c r="E285" s="174"/>
      <c r="F285" s="175"/>
      <c r="G285" s="150"/>
      <c r="H285" s="150"/>
      <c r="I285" s="150"/>
      <c r="J285" s="150"/>
      <c r="K285" s="150"/>
      <c r="L285" s="176"/>
      <c r="M285" s="150"/>
      <c r="N285" s="150"/>
      <c r="O285" s="150"/>
      <c r="P285" s="177"/>
      <c r="Q285" s="150"/>
    </row>
    <row r="286" spans="1:17" s="173" customFormat="1" x14ac:dyDescent="0.2">
      <c r="A286" s="150"/>
      <c r="B286" s="172"/>
      <c r="C286" s="112"/>
      <c r="E286" s="174"/>
      <c r="F286" s="175"/>
      <c r="G286" s="150"/>
      <c r="H286" s="150"/>
      <c r="I286" s="150"/>
      <c r="J286" s="150"/>
      <c r="K286" s="150"/>
      <c r="L286" s="176"/>
      <c r="M286" s="150"/>
      <c r="N286" s="150"/>
      <c r="O286" s="150"/>
      <c r="P286" s="177"/>
      <c r="Q286" s="150"/>
    </row>
    <row r="287" spans="1:17" s="173" customFormat="1" x14ac:dyDescent="0.2">
      <c r="A287" s="150"/>
      <c r="B287" s="172"/>
      <c r="C287" s="112"/>
      <c r="E287" s="174"/>
      <c r="F287" s="175"/>
      <c r="G287" s="150"/>
      <c r="H287" s="150"/>
      <c r="I287" s="150"/>
      <c r="J287" s="150"/>
      <c r="K287" s="150"/>
      <c r="L287" s="176"/>
      <c r="M287" s="150"/>
      <c r="N287" s="150"/>
      <c r="O287" s="150"/>
      <c r="P287" s="177"/>
      <c r="Q287" s="150"/>
    </row>
  </sheetData>
  <sortState ref="B134:H147">
    <sortCondition ref="H134:H147"/>
  </sortState>
  <mergeCells count="24">
    <mergeCell ref="M132:M133"/>
    <mergeCell ref="M95:M96"/>
    <mergeCell ref="A132:A133"/>
    <mergeCell ref="B132:B133"/>
    <mergeCell ref="C132:C133"/>
    <mergeCell ref="D132:D133"/>
    <mergeCell ref="E132:E133"/>
    <mergeCell ref="H132:H133"/>
    <mergeCell ref="A94:M94"/>
    <mergeCell ref="A95:A96"/>
    <mergeCell ref="B95:B96"/>
    <mergeCell ref="C95:C96"/>
    <mergeCell ref="D95:D96"/>
    <mergeCell ref="E95:E96"/>
    <mergeCell ref="H95:H96"/>
    <mergeCell ref="A1:M1"/>
    <mergeCell ref="A2:M2"/>
    <mergeCell ref="A3:A4"/>
    <mergeCell ref="B3:B4"/>
    <mergeCell ref="C3:C4"/>
    <mergeCell ref="D3:D4"/>
    <mergeCell ref="E3:E4"/>
    <mergeCell ref="H3:H4"/>
    <mergeCell ref="M3:M4"/>
  </mergeCells>
  <conditionalFormatting sqref="H134:H141 H5:H81 H97:H107 H83:H85 H87:H92 H109:H128 H143:H147">
    <cfRule type="cellIs" dxfId="137" priority="31" stopIfTrue="1" operator="equal">
      <formula>"Dropped"</formula>
    </cfRule>
    <cfRule type="cellIs" dxfId="136" priority="32" stopIfTrue="1" operator="equal">
      <formula>"Left"</formula>
    </cfRule>
    <cfRule type="cellIs" dxfId="135" priority="33" stopIfTrue="1" operator="equal">
      <formula>"Incomplete"</formula>
    </cfRule>
    <cfRule type="cellIs" dxfId="134" priority="34" stopIfTrue="1" operator="equal">
      <formula>"Complete"</formula>
    </cfRule>
  </conditionalFormatting>
  <conditionalFormatting sqref="H82">
    <cfRule type="cellIs" dxfId="133" priority="25" stopIfTrue="1" operator="equal">
      <formula>"Dropped"</formula>
    </cfRule>
    <cfRule type="cellIs" dxfId="132" priority="26" stopIfTrue="1" operator="equal">
      <formula>"Left"</formula>
    </cfRule>
    <cfRule type="cellIs" dxfId="131" priority="27" stopIfTrue="1" operator="equal">
      <formula>"Incomplete"</formula>
    </cfRule>
    <cfRule type="cellIs" dxfId="130" priority="28" stopIfTrue="1" operator="equal">
      <formula>"Complete"</formula>
    </cfRule>
  </conditionalFormatting>
  <conditionalFormatting sqref="H86">
    <cfRule type="cellIs" dxfId="129" priority="19" stopIfTrue="1" operator="equal">
      <formula>"Dropped"</formula>
    </cfRule>
    <cfRule type="cellIs" dxfId="128" priority="20" stopIfTrue="1" operator="equal">
      <formula>"Left"</formula>
    </cfRule>
    <cfRule type="cellIs" dxfId="127" priority="21" stopIfTrue="1" operator="equal">
      <formula>"Incomplete"</formula>
    </cfRule>
    <cfRule type="cellIs" dxfId="126" priority="22" stopIfTrue="1" operator="equal">
      <formula>"Complete"</formula>
    </cfRule>
  </conditionalFormatting>
  <conditionalFormatting sqref="H108">
    <cfRule type="cellIs" dxfId="125" priority="11" stopIfTrue="1" operator="equal">
      <formula>"Dropped"</formula>
    </cfRule>
    <cfRule type="cellIs" dxfId="124" priority="12" stopIfTrue="1" operator="equal">
      <formula>"Left"</formula>
    </cfRule>
    <cfRule type="cellIs" dxfId="123" priority="13" stopIfTrue="1" operator="equal">
      <formula>"Incomplete"</formula>
    </cfRule>
    <cfRule type="cellIs" dxfId="122" priority="14" stopIfTrue="1" operator="equal">
      <formula>"Complete"</formula>
    </cfRule>
  </conditionalFormatting>
  <conditionalFormatting sqref="H142">
    <cfRule type="cellIs" dxfId="121" priority="5" stopIfTrue="1" operator="equal">
      <formula>"Dropped"</formula>
    </cfRule>
    <cfRule type="cellIs" dxfId="120" priority="6" stopIfTrue="1" operator="equal">
      <formula>"Left"</formula>
    </cfRule>
    <cfRule type="cellIs" dxfId="119" priority="7" stopIfTrue="1" operator="equal">
      <formula>"Incomplete"</formula>
    </cfRule>
    <cfRule type="cellIs" dxfId="118" priority="8" stopIfTrue="1" operator="equal">
      <formula>"Complete"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79"/>
  <sheetViews>
    <sheetView workbookViewId="0">
      <selection activeCell="B15" sqref="B15"/>
    </sheetView>
  </sheetViews>
  <sheetFormatPr defaultRowHeight="15.75" x14ac:dyDescent="0.25"/>
  <cols>
    <col min="1" max="1" width="5.5703125" style="55" customWidth="1"/>
    <col min="2" max="2" width="14.7109375" style="52" bestFit="1" customWidth="1"/>
    <col min="3" max="3" width="8.7109375" style="53" customWidth="1"/>
    <col min="4" max="4" width="32.7109375" style="43" customWidth="1"/>
    <col min="5" max="5" width="30.7109375" style="54" hidden="1" customWidth="1"/>
    <col min="6" max="6" width="6.28515625" style="55" hidden="1" customWidth="1"/>
    <col min="7" max="7" width="2" style="42" hidden="1" customWidth="1"/>
    <col min="8" max="8" width="12.140625" style="55" bestFit="1" customWidth="1"/>
    <col min="9" max="9" width="2.28515625" style="55" hidden="1" customWidth="1"/>
    <col min="10" max="10" width="6.85546875" style="42" hidden="1" customWidth="1"/>
    <col min="11" max="11" width="17.5703125" style="42" hidden="1" customWidth="1"/>
    <col min="12" max="12" width="14.5703125" style="55" customWidth="1"/>
    <col min="13" max="13" width="11" style="42" hidden="1" customWidth="1"/>
    <col min="14" max="16384" width="9.140625" style="42"/>
  </cols>
  <sheetData>
    <row r="1" spans="1:13" ht="24.75" x14ac:dyDescent="0.5">
      <c r="A1" s="276" t="s">
        <v>237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3" ht="32.25" thickBot="1" x14ac:dyDescent="0.65">
      <c r="A2" s="278" t="s">
        <v>17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3" s="43" customFormat="1" ht="12.75" customHeight="1" x14ac:dyDescent="0.2">
      <c r="A3" s="279" t="s">
        <v>221</v>
      </c>
      <c r="B3" s="281" t="s">
        <v>222</v>
      </c>
      <c r="C3" s="283" t="s">
        <v>238</v>
      </c>
      <c r="D3" s="285" t="s">
        <v>223</v>
      </c>
      <c r="E3" s="283" t="s">
        <v>224</v>
      </c>
      <c r="F3" s="117" t="s">
        <v>225</v>
      </c>
      <c r="G3" s="118"/>
      <c r="H3" s="287" t="s">
        <v>41</v>
      </c>
      <c r="I3" s="119"/>
      <c r="J3" s="120" t="s">
        <v>227</v>
      </c>
      <c r="K3" s="121"/>
      <c r="L3" s="273" t="s">
        <v>228</v>
      </c>
    </row>
    <row r="4" spans="1:13" s="43" customFormat="1" ht="13.5" thickBot="1" x14ac:dyDescent="0.25">
      <c r="A4" s="280"/>
      <c r="B4" s="282"/>
      <c r="C4" s="284"/>
      <c r="D4" s="286"/>
      <c r="E4" s="284"/>
      <c r="F4" s="122" t="s">
        <v>229</v>
      </c>
      <c r="G4" s="123"/>
      <c r="H4" s="288"/>
      <c r="I4" s="124"/>
      <c r="J4" s="125" t="s">
        <v>230</v>
      </c>
      <c r="K4" s="126"/>
      <c r="L4" s="274"/>
    </row>
    <row r="5" spans="1:13" s="127" customFormat="1" ht="12.75" customHeight="1" x14ac:dyDescent="0.2">
      <c r="A5" s="44">
        <f>+A4+1</f>
        <v>1</v>
      </c>
      <c r="B5" s="157" t="s">
        <v>3758</v>
      </c>
      <c r="C5" s="158">
        <v>79121</v>
      </c>
      <c r="D5" s="194" t="s">
        <v>3759</v>
      </c>
      <c r="E5" s="157" t="s">
        <v>3760</v>
      </c>
      <c r="F5" s="214" t="s">
        <v>231</v>
      </c>
      <c r="G5" s="48">
        <f t="shared" ref="G5:G68" si="0">+IF(F5="M",1,IF(F5="f",2,IF(F5="Civ",3,"Error")))</f>
        <v>1</v>
      </c>
      <c r="H5" s="48" t="s">
        <v>220</v>
      </c>
      <c r="I5" s="39">
        <f t="shared" ref="I5:I68" si="1">+IF(H5="Incomplete",5,IF(H5="Complete",1,IF(H5="Incomplete",2,IF(H5="Left",3,IF(H5="Dropped",4,"Error")))))</f>
        <v>1</v>
      </c>
      <c r="J5" s="39" t="e">
        <f>+IF(#REF!="Issued",1,IF(#REF!="Not Issued",2,"Nil"))</f>
        <v>#REF!</v>
      </c>
      <c r="K5" s="39" t="s">
        <v>331</v>
      </c>
      <c r="L5" s="39"/>
      <c r="M5" s="90" t="s">
        <v>332</v>
      </c>
    </row>
    <row r="6" spans="1:13" s="127" customFormat="1" ht="12.75" customHeight="1" x14ac:dyDescent="0.2">
      <c r="A6" s="44">
        <v>2</v>
      </c>
      <c r="B6" s="157" t="s">
        <v>3761</v>
      </c>
      <c r="C6" s="158">
        <v>79122</v>
      </c>
      <c r="D6" s="194" t="s">
        <v>2885</v>
      </c>
      <c r="E6" s="157" t="s">
        <v>3762</v>
      </c>
      <c r="F6" s="214" t="s">
        <v>232</v>
      </c>
      <c r="G6" s="48">
        <f t="shared" si="0"/>
        <v>2</v>
      </c>
      <c r="H6" s="48" t="s">
        <v>220</v>
      </c>
      <c r="I6" s="39">
        <f t="shared" si="1"/>
        <v>1</v>
      </c>
      <c r="J6" s="39" t="e">
        <f>+IF(#REF!="Issued",1,IF(#REF!="Not Issued",2,"Nil"))</f>
        <v>#REF!</v>
      </c>
      <c r="K6" s="39" t="s">
        <v>2596</v>
      </c>
      <c r="L6" s="39"/>
      <c r="M6" s="90" t="s">
        <v>2597</v>
      </c>
    </row>
    <row r="7" spans="1:13" s="127" customFormat="1" ht="12.75" customHeight="1" x14ac:dyDescent="0.2">
      <c r="A7" s="44">
        <f t="shared" ref="A7:A70" si="2">+A6+1</f>
        <v>3</v>
      </c>
      <c r="B7" s="157" t="s">
        <v>3766</v>
      </c>
      <c r="C7" s="158">
        <v>79123</v>
      </c>
      <c r="D7" s="194" t="s">
        <v>3767</v>
      </c>
      <c r="E7" s="157" t="s">
        <v>284</v>
      </c>
      <c r="F7" s="214" t="s">
        <v>232</v>
      </c>
      <c r="G7" s="48">
        <f t="shared" si="0"/>
        <v>2</v>
      </c>
      <c r="H7" s="48" t="s">
        <v>220</v>
      </c>
      <c r="I7" s="39">
        <f t="shared" si="1"/>
        <v>1</v>
      </c>
      <c r="J7" s="39" t="e">
        <f>+IF(#REF!="Issued",1,IF(#REF!="Not Issued",2,"Nil"))</f>
        <v>#REF!</v>
      </c>
      <c r="K7" s="39" t="s">
        <v>336</v>
      </c>
      <c r="L7" s="39"/>
      <c r="M7" s="90" t="s">
        <v>337</v>
      </c>
    </row>
    <row r="8" spans="1:13" s="127" customFormat="1" ht="12.75" customHeight="1" x14ac:dyDescent="0.2">
      <c r="A8" s="44">
        <f t="shared" si="2"/>
        <v>4</v>
      </c>
      <c r="B8" s="157" t="s">
        <v>3768</v>
      </c>
      <c r="C8" s="158">
        <v>79124</v>
      </c>
      <c r="D8" s="194" t="s">
        <v>3769</v>
      </c>
      <c r="E8" s="157" t="s">
        <v>3770</v>
      </c>
      <c r="F8" s="214" t="s">
        <v>232</v>
      </c>
      <c r="G8" s="48">
        <f t="shared" si="0"/>
        <v>2</v>
      </c>
      <c r="H8" s="48" t="s">
        <v>220</v>
      </c>
      <c r="I8" s="39">
        <f t="shared" si="1"/>
        <v>1</v>
      </c>
      <c r="J8" s="39" t="e">
        <f>+IF(#REF!="Issued",1,IF(#REF!="Not Issued",2,"Nil"))</f>
        <v>#REF!</v>
      </c>
      <c r="K8" s="39" t="s">
        <v>341</v>
      </c>
      <c r="L8" s="39"/>
      <c r="M8" s="90" t="s">
        <v>342</v>
      </c>
    </row>
    <row r="9" spans="1:13" s="127" customFormat="1" ht="12.75" customHeight="1" x14ac:dyDescent="0.2">
      <c r="A9" s="44">
        <f t="shared" si="2"/>
        <v>5</v>
      </c>
      <c r="B9" s="157" t="s">
        <v>3771</v>
      </c>
      <c r="C9" s="158">
        <v>79125</v>
      </c>
      <c r="D9" s="194" t="s">
        <v>3772</v>
      </c>
      <c r="E9" s="157" t="s">
        <v>187</v>
      </c>
      <c r="F9" s="214" t="s">
        <v>232</v>
      </c>
      <c r="G9" s="48">
        <f t="shared" si="0"/>
        <v>2</v>
      </c>
      <c r="H9" s="48" t="s">
        <v>220</v>
      </c>
      <c r="I9" s="39">
        <f t="shared" si="1"/>
        <v>1</v>
      </c>
      <c r="J9" s="39" t="e">
        <f>+IF(#REF!="Issued",1,IF(#REF!="Not Issued",2,"Nil"))</f>
        <v>#REF!</v>
      </c>
      <c r="K9" s="39" t="s">
        <v>346</v>
      </c>
      <c r="L9" s="39"/>
      <c r="M9" s="90" t="s">
        <v>347</v>
      </c>
    </row>
    <row r="10" spans="1:13" s="127" customFormat="1" ht="12.75" customHeight="1" x14ac:dyDescent="0.2">
      <c r="A10" s="44">
        <f t="shared" si="2"/>
        <v>6</v>
      </c>
      <c r="B10" s="157" t="s">
        <v>3773</v>
      </c>
      <c r="C10" s="158">
        <v>79435</v>
      </c>
      <c r="D10" s="194" t="s">
        <v>3774</v>
      </c>
      <c r="E10" s="157" t="s">
        <v>3775</v>
      </c>
      <c r="F10" s="214" t="s">
        <v>232</v>
      </c>
      <c r="G10" s="48">
        <f t="shared" si="0"/>
        <v>2</v>
      </c>
      <c r="H10" s="48" t="s">
        <v>220</v>
      </c>
      <c r="I10" s="39">
        <f t="shared" si="1"/>
        <v>1</v>
      </c>
      <c r="J10" s="39" t="e">
        <f>+IF(#REF!="Issued",1,IF(#REF!="Not Issued",2,"Nil"))</f>
        <v>#REF!</v>
      </c>
      <c r="K10" s="39" t="s">
        <v>351</v>
      </c>
      <c r="L10" s="39"/>
      <c r="M10" s="90" t="s">
        <v>352</v>
      </c>
    </row>
    <row r="11" spans="1:13" s="127" customFormat="1" ht="12.75" customHeight="1" x14ac:dyDescent="0.2">
      <c r="A11" s="44">
        <f t="shared" si="2"/>
        <v>7</v>
      </c>
      <c r="B11" s="157" t="s">
        <v>3778</v>
      </c>
      <c r="C11" s="158">
        <v>79436</v>
      </c>
      <c r="D11" s="194" t="s">
        <v>3779</v>
      </c>
      <c r="E11" s="157" t="s">
        <v>210</v>
      </c>
      <c r="F11" s="214" t="s">
        <v>231</v>
      </c>
      <c r="G11" s="48">
        <f t="shared" si="0"/>
        <v>1</v>
      </c>
      <c r="H11" s="48" t="s">
        <v>220</v>
      </c>
      <c r="I11" s="39">
        <f t="shared" si="1"/>
        <v>1</v>
      </c>
      <c r="J11" s="39" t="e">
        <f>+IF(#REF!="Issued",1,IF(#REF!="Not Issued",2,"Nil"))</f>
        <v>#REF!</v>
      </c>
      <c r="K11" s="39" t="s">
        <v>356</v>
      </c>
      <c r="L11" s="39"/>
      <c r="M11" s="90" t="s">
        <v>357</v>
      </c>
    </row>
    <row r="12" spans="1:13" s="127" customFormat="1" ht="12.75" customHeight="1" x14ac:dyDescent="0.2">
      <c r="A12" s="44">
        <f t="shared" si="2"/>
        <v>8</v>
      </c>
      <c r="B12" s="157" t="s">
        <v>3782</v>
      </c>
      <c r="C12" s="158">
        <v>69959</v>
      </c>
      <c r="D12" s="194" t="s">
        <v>3783</v>
      </c>
      <c r="E12" s="157" t="s">
        <v>3784</v>
      </c>
      <c r="F12" s="214" t="s">
        <v>232</v>
      </c>
      <c r="G12" s="48">
        <f t="shared" si="0"/>
        <v>2</v>
      </c>
      <c r="H12" s="48" t="s">
        <v>220</v>
      </c>
      <c r="I12" s="39">
        <f t="shared" si="1"/>
        <v>1</v>
      </c>
      <c r="J12" s="39" t="e">
        <f>+IF(#REF!="Issued",1,IF(#REF!="Not Issued",2,"Nil"))</f>
        <v>#REF!</v>
      </c>
      <c r="K12" s="39" t="s">
        <v>361</v>
      </c>
      <c r="L12" s="39"/>
      <c r="M12" s="90" t="s">
        <v>362</v>
      </c>
    </row>
    <row r="13" spans="1:13" s="127" customFormat="1" ht="12.75" customHeight="1" x14ac:dyDescent="0.2">
      <c r="A13" s="44">
        <f t="shared" si="2"/>
        <v>9</v>
      </c>
      <c r="B13" s="157" t="s">
        <v>3785</v>
      </c>
      <c r="C13" s="158">
        <v>78885</v>
      </c>
      <c r="D13" s="194" t="s">
        <v>3786</v>
      </c>
      <c r="E13" s="157" t="s">
        <v>3787</v>
      </c>
      <c r="F13" s="214" t="s">
        <v>232</v>
      </c>
      <c r="G13" s="48">
        <f t="shared" si="0"/>
        <v>2</v>
      </c>
      <c r="H13" s="48" t="s">
        <v>220</v>
      </c>
      <c r="I13" s="39">
        <f t="shared" si="1"/>
        <v>1</v>
      </c>
      <c r="J13" s="39" t="e">
        <f>+IF(#REF!="Issued",1,IF(#REF!="Not Issued",2,"Nil"))</f>
        <v>#REF!</v>
      </c>
      <c r="K13" s="39" t="s">
        <v>366</v>
      </c>
      <c r="L13" s="39"/>
      <c r="M13" s="90" t="s">
        <v>367</v>
      </c>
    </row>
    <row r="14" spans="1:13" s="127" customFormat="1" ht="12.75" customHeight="1" x14ac:dyDescent="0.2">
      <c r="A14" s="44">
        <f t="shared" si="2"/>
        <v>10</v>
      </c>
      <c r="B14" s="157" t="s">
        <v>3790</v>
      </c>
      <c r="C14" s="158">
        <v>79127</v>
      </c>
      <c r="D14" s="194" t="s">
        <v>3791</v>
      </c>
      <c r="E14" s="157" t="s">
        <v>3792</v>
      </c>
      <c r="F14" s="214" t="s">
        <v>232</v>
      </c>
      <c r="G14" s="48">
        <f t="shared" si="0"/>
        <v>2</v>
      </c>
      <c r="H14" s="48" t="s">
        <v>220</v>
      </c>
      <c r="I14" s="39">
        <f t="shared" si="1"/>
        <v>1</v>
      </c>
      <c r="J14" s="39" t="e">
        <f>+IF(#REF!="Issued",1,IF(#REF!="Not Issued",2,"Nil"))</f>
        <v>#REF!</v>
      </c>
      <c r="K14" s="39" t="s">
        <v>371</v>
      </c>
      <c r="L14" s="39"/>
      <c r="M14" s="90" t="s">
        <v>372</v>
      </c>
    </row>
    <row r="15" spans="1:13" s="127" customFormat="1" ht="12.75" customHeight="1" x14ac:dyDescent="0.2">
      <c r="A15" s="44">
        <f t="shared" si="2"/>
        <v>11</v>
      </c>
      <c r="B15" s="193" t="s">
        <v>3793</v>
      </c>
      <c r="C15" s="158">
        <v>79128</v>
      </c>
      <c r="D15" s="194" t="s">
        <v>3794</v>
      </c>
      <c r="E15" s="157" t="s">
        <v>3795</v>
      </c>
      <c r="F15" s="214" t="s">
        <v>232</v>
      </c>
      <c r="G15" s="48">
        <f t="shared" si="0"/>
        <v>2</v>
      </c>
      <c r="H15" s="48" t="s">
        <v>220</v>
      </c>
      <c r="I15" s="39">
        <f t="shared" si="1"/>
        <v>1</v>
      </c>
      <c r="J15" s="39" t="e">
        <f>+IF(#REF!="Issued",1,IF(#REF!="Not Issued",2,"Nil"))</f>
        <v>#REF!</v>
      </c>
      <c r="K15" s="39" t="s">
        <v>376</v>
      </c>
      <c r="L15" s="39"/>
      <c r="M15" s="90" t="s">
        <v>377</v>
      </c>
    </row>
    <row r="16" spans="1:13" s="127" customFormat="1" ht="12.75" customHeight="1" x14ac:dyDescent="0.2">
      <c r="A16" s="44">
        <f t="shared" si="2"/>
        <v>12</v>
      </c>
      <c r="B16" s="157" t="s">
        <v>3796</v>
      </c>
      <c r="C16" s="158">
        <v>79437</v>
      </c>
      <c r="D16" s="194" t="s">
        <v>3797</v>
      </c>
      <c r="E16" s="157" t="s">
        <v>3798</v>
      </c>
      <c r="F16" s="214" t="s">
        <v>232</v>
      </c>
      <c r="G16" s="48">
        <f t="shared" si="0"/>
        <v>2</v>
      </c>
      <c r="H16" s="48" t="s">
        <v>220</v>
      </c>
      <c r="I16" s="39">
        <f t="shared" si="1"/>
        <v>1</v>
      </c>
      <c r="J16" s="39" t="e">
        <f>+IF(#REF!="Issued",1,IF(#REF!="Not Issued",2,"Nil"))</f>
        <v>#REF!</v>
      </c>
      <c r="K16" s="39" t="s">
        <v>3788</v>
      </c>
      <c r="L16" s="39"/>
      <c r="M16" s="90" t="s">
        <v>3789</v>
      </c>
    </row>
    <row r="17" spans="1:13" s="127" customFormat="1" ht="12.75" customHeight="1" x14ac:dyDescent="0.2">
      <c r="A17" s="44">
        <f t="shared" si="2"/>
        <v>13</v>
      </c>
      <c r="B17" s="157" t="s">
        <v>3801</v>
      </c>
      <c r="C17" s="158">
        <v>79826</v>
      </c>
      <c r="D17" s="194" t="s">
        <v>3802</v>
      </c>
      <c r="E17" s="157" t="s">
        <v>3803</v>
      </c>
      <c r="F17" s="214" t="s">
        <v>231</v>
      </c>
      <c r="G17" s="48">
        <f t="shared" si="0"/>
        <v>1</v>
      </c>
      <c r="H17" s="48" t="s">
        <v>220</v>
      </c>
      <c r="I17" s="39">
        <f t="shared" si="1"/>
        <v>1</v>
      </c>
      <c r="J17" s="39" t="e">
        <f>+IF(#REF!="Issued",1,IF(#REF!="Not Issued",2,"Nil"))</f>
        <v>#REF!</v>
      </c>
      <c r="K17" s="39" t="s">
        <v>381</v>
      </c>
      <c r="L17" s="39"/>
      <c r="M17" s="90" t="s">
        <v>382</v>
      </c>
    </row>
    <row r="18" spans="1:13" s="127" customFormat="1" ht="12.75" customHeight="1" x14ac:dyDescent="0.2">
      <c r="A18" s="44">
        <f t="shared" si="2"/>
        <v>14</v>
      </c>
      <c r="B18" s="157" t="s">
        <v>3804</v>
      </c>
      <c r="C18" s="158">
        <v>79438</v>
      </c>
      <c r="D18" s="194" t="s">
        <v>3805</v>
      </c>
      <c r="E18" s="157" t="s">
        <v>3806</v>
      </c>
      <c r="F18" s="214" t="s">
        <v>231</v>
      </c>
      <c r="G18" s="48">
        <f t="shared" si="0"/>
        <v>1</v>
      </c>
      <c r="H18" s="48" t="s">
        <v>220</v>
      </c>
      <c r="I18" s="39">
        <f t="shared" si="1"/>
        <v>1</v>
      </c>
      <c r="J18" s="39" t="e">
        <f>+IF(#REF!="Issued",1,IF(#REF!="Not Issued",2,"Nil"))</f>
        <v>#REF!</v>
      </c>
      <c r="K18" s="39" t="s">
        <v>386</v>
      </c>
      <c r="L18" s="39"/>
      <c r="M18" s="90" t="s">
        <v>387</v>
      </c>
    </row>
    <row r="19" spans="1:13" s="127" customFormat="1" ht="12.75" customHeight="1" x14ac:dyDescent="0.2">
      <c r="A19" s="44">
        <f t="shared" si="2"/>
        <v>15</v>
      </c>
      <c r="B19" s="157" t="s">
        <v>3810</v>
      </c>
      <c r="C19" s="158">
        <v>78886</v>
      </c>
      <c r="D19" s="194" t="s">
        <v>3811</v>
      </c>
      <c r="E19" s="157" t="s">
        <v>3812</v>
      </c>
      <c r="F19" s="214" t="s">
        <v>232</v>
      </c>
      <c r="G19" s="48">
        <f t="shared" si="0"/>
        <v>2</v>
      </c>
      <c r="H19" s="48" t="s">
        <v>220</v>
      </c>
      <c r="I19" s="39">
        <f t="shared" si="1"/>
        <v>1</v>
      </c>
      <c r="J19" s="39" t="e">
        <f>+IF(#REF!="Issued",1,IF(#REF!="Not Issued",2,"Nil"))</f>
        <v>#REF!</v>
      </c>
      <c r="K19" s="39" t="s">
        <v>3799</v>
      </c>
      <c r="L19" s="39"/>
      <c r="M19" s="90" t="s">
        <v>3800</v>
      </c>
    </row>
    <row r="20" spans="1:13" s="127" customFormat="1" ht="12.75" customHeight="1" x14ac:dyDescent="0.2">
      <c r="A20" s="44">
        <f t="shared" si="2"/>
        <v>16</v>
      </c>
      <c r="B20" s="157" t="s">
        <v>3813</v>
      </c>
      <c r="C20" s="158">
        <v>79440</v>
      </c>
      <c r="D20" s="194" t="s">
        <v>3814</v>
      </c>
      <c r="E20" s="157" t="s">
        <v>198</v>
      </c>
      <c r="F20" s="214" t="s">
        <v>232</v>
      </c>
      <c r="G20" s="48">
        <f t="shared" si="0"/>
        <v>2</v>
      </c>
      <c r="H20" s="48" t="s">
        <v>220</v>
      </c>
      <c r="I20" s="39">
        <f t="shared" si="1"/>
        <v>1</v>
      </c>
      <c r="J20" s="39" t="e">
        <f>+IF(#REF!="Issued",1,IF(#REF!="Not Issued",2,"Nil"))</f>
        <v>#REF!</v>
      </c>
      <c r="K20" s="39" t="s">
        <v>2631</v>
      </c>
      <c r="L20" s="39"/>
      <c r="M20" s="90" t="s">
        <v>2632</v>
      </c>
    </row>
    <row r="21" spans="1:13" s="127" customFormat="1" ht="12.75" customHeight="1" x14ac:dyDescent="0.2">
      <c r="A21" s="44">
        <f t="shared" si="2"/>
        <v>17</v>
      </c>
      <c r="B21" s="157" t="s">
        <v>3815</v>
      </c>
      <c r="C21" s="158">
        <v>78887</v>
      </c>
      <c r="D21" s="194" t="s">
        <v>3816</v>
      </c>
      <c r="E21" s="157" t="s">
        <v>157</v>
      </c>
      <c r="F21" s="214" t="s">
        <v>232</v>
      </c>
      <c r="G21" s="48">
        <f t="shared" si="0"/>
        <v>2</v>
      </c>
      <c r="H21" s="48" t="s">
        <v>220</v>
      </c>
      <c r="I21" s="39">
        <f t="shared" si="1"/>
        <v>1</v>
      </c>
      <c r="J21" s="39" t="e">
        <f>+IF(#REF!="Issued",1,IF(#REF!="Not Issued",2,"Nil"))</f>
        <v>#REF!</v>
      </c>
      <c r="K21" s="39" t="s">
        <v>391</v>
      </c>
      <c r="L21" s="39"/>
      <c r="M21" s="90" t="s">
        <v>392</v>
      </c>
    </row>
    <row r="22" spans="1:13" s="127" customFormat="1" ht="12.75" customHeight="1" x14ac:dyDescent="0.2">
      <c r="A22" s="44">
        <f t="shared" si="2"/>
        <v>18</v>
      </c>
      <c r="B22" s="157" t="s">
        <v>3817</v>
      </c>
      <c r="C22" s="158">
        <v>79129</v>
      </c>
      <c r="D22" s="194" t="s">
        <v>3818</v>
      </c>
      <c r="E22" s="157" t="s">
        <v>119</v>
      </c>
      <c r="F22" s="214" t="s">
        <v>231</v>
      </c>
      <c r="G22" s="48">
        <f t="shared" si="0"/>
        <v>1</v>
      </c>
      <c r="H22" s="48" t="s">
        <v>220</v>
      </c>
      <c r="I22" s="39">
        <f t="shared" si="1"/>
        <v>1</v>
      </c>
      <c r="J22" s="39" t="e">
        <f>+IF(#REF!="Issued",1,IF(#REF!="Not Issued",2,"Nil"))</f>
        <v>#REF!</v>
      </c>
      <c r="K22" s="39" t="s">
        <v>396</v>
      </c>
      <c r="L22" s="39"/>
      <c r="M22" s="90" t="s">
        <v>397</v>
      </c>
    </row>
    <row r="23" spans="1:13" s="127" customFormat="1" ht="12.75" customHeight="1" x14ac:dyDescent="0.2">
      <c r="A23" s="44">
        <f t="shared" si="2"/>
        <v>19</v>
      </c>
      <c r="B23" s="157" t="s">
        <v>3821</v>
      </c>
      <c r="C23" s="158">
        <v>79600</v>
      </c>
      <c r="D23" s="194" t="s">
        <v>3822</v>
      </c>
      <c r="E23" s="157" t="s">
        <v>3823</v>
      </c>
      <c r="F23" s="214" t="s">
        <v>232</v>
      </c>
      <c r="G23" s="48">
        <f t="shared" si="0"/>
        <v>2</v>
      </c>
      <c r="H23" s="48" t="s">
        <v>220</v>
      </c>
      <c r="I23" s="39">
        <f t="shared" si="1"/>
        <v>1</v>
      </c>
      <c r="J23" s="39" t="e">
        <f>+IF(#REF!="Issued",1,IF(#REF!="Not Issued",2,"Nil"))</f>
        <v>#REF!</v>
      </c>
      <c r="K23" s="39" t="s">
        <v>401</v>
      </c>
      <c r="L23" s="39"/>
      <c r="M23" s="90" t="s">
        <v>402</v>
      </c>
    </row>
    <row r="24" spans="1:13" s="127" customFormat="1" ht="12.75" customHeight="1" x14ac:dyDescent="0.2">
      <c r="A24" s="44">
        <f t="shared" si="2"/>
        <v>20</v>
      </c>
      <c r="B24" s="157" t="s">
        <v>3832</v>
      </c>
      <c r="C24" s="158">
        <v>78888</v>
      </c>
      <c r="D24" s="194" t="s">
        <v>3833</v>
      </c>
      <c r="E24" s="157" t="s">
        <v>3834</v>
      </c>
      <c r="F24" s="214" t="s">
        <v>232</v>
      </c>
      <c r="G24" s="48">
        <f t="shared" si="0"/>
        <v>2</v>
      </c>
      <c r="H24" s="48" t="s">
        <v>220</v>
      </c>
      <c r="I24" s="39">
        <f t="shared" si="1"/>
        <v>1</v>
      </c>
      <c r="J24" s="39" t="e">
        <f>+IF(#REF!="Issued",1,IF(#REF!="Not Issued",2,"Nil"))</f>
        <v>#REF!</v>
      </c>
      <c r="K24" s="39" t="s">
        <v>406</v>
      </c>
      <c r="L24" s="39"/>
      <c r="M24" s="90" t="s">
        <v>407</v>
      </c>
    </row>
    <row r="25" spans="1:13" s="127" customFormat="1" ht="12.75" customHeight="1" x14ac:dyDescent="0.2">
      <c r="A25" s="44">
        <f t="shared" si="2"/>
        <v>21</v>
      </c>
      <c r="B25" s="157" t="s">
        <v>3835</v>
      </c>
      <c r="C25" s="158">
        <v>79444</v>
      </c>
      <c r="D25" s="194" t="s">
        <v>3836</v>
      </c>
      <c r="E25" s="157" t="s">
        <v>65</v>
      </c>
      <c r="F25" s="214" t="s">
        <v>232</v>
      </c>
      <c r="G25" s="48">
        <f t="shared" si="0"/>
        <v>2</v>
      </c>
      <c r="H25" s="48" t="s">
        <v>220</v>
      </c>
      <c r="I25" s="39">
        <f t="shared" si="1"/>
        <v>1</v>
      </c>
      <c r="J25" s="39" t="e">
        <f>+IF(#REF!="Issued",1,IF(#REF!="Not Issued",2,"Nil"))</f>
        <v>#REF!</v>
      </c>
      <c r="K25" s="39" t="s">
        <v>2647</v>
      </c>
      <c r="L25" s="39"/>
      <c r="M25" s="90" t="s">
        <v>2648</v>
      </c>
    </row>
    <row r="26" spans="1:13" s="127" customFormat="1" ht="12.75" customHeight="1" x14ac:dyDescent="0.2">
      <c r="A26" s="44">
        <f t="shared" si="2"/>
        <v>22</v>
      </c>
      <c r="B26" s="157" t="s">
        <v>3838</v>
      </c>
      <c r="C26" s="158">
        <v>79827</v>
      </c>
      <c r="D26" s="194" t="s">
        <v>3839</v>
      </c>
      <c r="E26" s="157" t="s">
        <v>3840</v>
      </c>
      <c r="F26" s="214" t="s">
        <v>231</v>
      </c>
      <c r="G26" s="48">
        <f t="shared" si="0"/>
        <v>1</v>
      </c>
      <c r="H26" s="48" t="s">
        <v>220</v>
      </c>
      <c r="I26" s="39">
        <f t="shared" si="1"/>
        <v>1</v>
      </c>
      <c r="J26" s="39" t="e">
        <f>+IF(#REF!="Issued",1,IF(#REF!="Not Issued",2,"Nil"))</f>
        <v>#REF!</v>
      </c>
      <c r="K26" s="39" t="s">
        <v>411</v>
      </c>
      <c r="L26" s="39"/>
      <c r="M26" s="90" t="s">
        <v>412</v>
      </c>
    </row>
    <row r="27" spans="1:13" s="127" customFormat="1" ht="12.75" customHeight="1" x14ac:dyDescent="0.2">
      <c r="A27" s="44">
        <f t="shared" si="2"/>
        <v>23</v>
      </c>
      <c r="B27" s="157" t="s">
        <v>3841</v>
      </c>
      <c r="C27" s="158">
        <v>78889</v>
      </c>
      <c r="D27" s="194" t="s">
        <v>3842</v>
      </c>
      <c r="E27" s="157" t="s">
        <v>3843</v>
      </c>
      <c r="F27" s="214" t="s">
        <v>231</v>
      </c>
      <c r="G27" s="48">
        <f t="shared" si="0"/>
        <v>1</v>
      </c>
      <c r="H27" s="48" t="s">
        <v>220</v>
      </c>
      <c r="I27" s="39">
        <f t="shared" si="1"/>
        <v>1</v>
      </c>
      <c r="J27" s="39" t="e">
        <f>+IF(#REF!="Issued",1,IF(#REF!="Not Issued",2,"Nil"))</f>
        <v>#REF!</v>
      </c>
      <c r="K27" s="39" t="s">
        <v>416</v>
      </c>
      <c r="L27" s="39"/>
      <c r="M27" s="90" t="s">
        <v>417</v>
      </c>
    </row>
    <row r="28" spans="1:13" s="127" customFormat="1" ht="12.75" customHeight="1" x14ac:dyDescent="0.2">
      <c r="A28" s="44">
        <f t="shared" si="2"/>
        <v>24</v>
      </c>
      <c r="B28" s="157" t="s">
        <v>3844</v>
      </c>
      <c r="C28" s="158">
        <v>79445</v>
      </c>
      <c r="D28" s="194" t="s">
        <v>3845</v>
      </c>
      <c r="E28" s="157" t="s">
        <v>3846</v>
      </c>
      <c r="F28" s="214" t="s">
        <v>231</v>
      </c>
      <c r="G28" s="48">
        <f t="shared" si="0"/>
        <v>1</v>
      </c>
      <c r="H28" s="48" t="s">
        <v>220</v>
      </c>
      <c r="I28" s="39">
        <f t="shared" si="1"/>
        <v>1</v>
      </c>
      <c r="J28" s="39" t="e">
        <f>+IF(#REF!="Issued",1,IF(#REF!="Not Issued",2,"Nil"))</f>
        <v>#REF!</v>
      </c>
      <c r="K28" s="39" t="s">
        <v>421</v>
      </c>
      <c r="L28" s="39"/>
      <c r="M28" s="90" t="s">
        <v>422</v>
      </c>
    </row>
    <row r="29" spans="1:13" s="127" customFormat="1" ht="12.75" customHeight="1" x14ac:dyDescent="0.2">
      <c r="A29" s="44">
        <f t="shared" si="2"/>
        <v>25</v>
      </c>
      <c r="B29" s="157" t="s">
        <v>3847</v>
      </c>
      <c r="C29" s="158">
        <v>79131</v>
      </c>
      <c r="D29" s="194" t="s">
        <v>3848</v>
      </c>
      <c r="E29" s="157" t="s">
        <v>3849</v>
      </c>
      <c r="F29" s="214" t="s">
        <v>231</v>
      </c>
      <c r="G29" s="48">
        <f t="shared" si="0"/>
        <v>1</v>
      </c>
      <c r="H29" s="48" t="s">
        <v>220</v>
      </c>
      <c r="I29" s="39">
        <f t="shared" si="1"/>
        <v>1</v>
      </c>
      <c r="J29" s="39" t="e">
        <f>+IF(#REF!="Issued",1,IF(#REF!="Not Issued",2,"Nil"))</f>
        <v>#REF!</v>
      </c>
      <c r="K29" s="39" t="s">
        <v>426</v>
      </c>
      <c r="L29" s="39"/>
      <c r="M29" s="90" t="s">
        <v>427</v>
      </c>
    </row>
    <row r="30" spans="1:13" s="127" customFormat="1" ht="12.75" customHeight="1" x14ac:dyDescent="0.2">
      <c r="A30" s="44">
        <f t="shared" si="2"/>
        <v>26</v>
      </c>
      <c r="B30" s="157" t="s">
        <v>3850</v>
      </c>
      <c r="C30" s="158">
        <v>79446</v>
      </c>
      <c r="D30" s="194" t="s">
        <v>3851</v>
      </c>
      <c r="E30" s="157" t="s">
        <v>3852</v>
      </c>
      <c r="F30" s="214" t="s">
        <v>231</v>
      </c>
      <c r="G30" s="48">
        <f t="shared" si="0"/>
        <v>1</v>
      </c>
      <c r="H30" s="48" t="s">
        <v>220</v>
      </c>
      <c r="I30" s="39">
        <f t="shared" si="1"/>
        <v>1</v>
      </c>
      <c r="J30" s="39" t="e">
        <f>+IF(#REF!="Issued",1,IF(#REF!="Not Issued",2,"Nil"))</f>
        <v>#REF!</v>
      </c>
      <c r="K30" s="39" t="s">
        <v>431</v>
      </c>
      <c r="L30" s="39"/>
      <c r="M30" s="90" t="s">
        <v>432</v>
      </c>
    </row>
    <row r="31" spans="1:13" s="127" customFormat="1" ht="12.75" customHeight="1" x14ac:dyDescent="0.2">
      <c r="A31" s="44">
        <f t="shared" si="2"/>
        <v>27</v>
      </c>
      <c r="B31" s="157" t="s">
        <v>3853</v>
      </c>
      <c r="C31" s="158">
        <v>79447</v>
      </c>
      <c r="D31" s="194" t="s">
        <v>3854</v>
      </c>
      <c r="E31" s="157" t="s">
        <v>3855</v>
      </c>
      <c r="F31" s="214" t="s">
        <v>231</v>
      </c>
      <c r="G31" s="48">
        <f t="shared" si="0"/>
        <v>1</v>
      </c>
      <c r="H31" s="48" t="s">
        <v>220</v>
      </c>
      <c r="I31" s="39">
        <f t="shared" si="1"/>
        <v>1</v>
      </c>
      <c r="J31" s="39" t="e">
        <f>+IF(#REF!="Issued",1,IF(#REF!="Not Issued",2,"Nil"))</f>
        <v>#REF!</v>
      </c>
      <c r="K31" s="39" t="s">
        <v>435</v>
      </c>
      <c r="L31" s="39"/>
      <c r="M31" s="90" t="s">
        <v>436</v>
      </c>
    </row>
    <row r="32" spans="1:13" s="127" customFormat="1" ht="12.75" customHeight="1" x14ac:dyDescent="0.2">
      <c r="A32" s="44">
        <f t="shared" si="2"/>
        <v>28</v>
      </c>
      <c r="B32" s="157" t="s">
        <v>3859</v>
      </c>
      <c r="C32" s="158">
        <v>79448</v>
      </c>
      <c r="D32" s="194" t="s">
        <v>3860</v>
      </c>
      <c r="E32" s="157" t="s">
        <v>3861</v>
      </c>
      <c r="F32" s="214" t="s">
        <v>231</v>
      </c>
      <c r="G32" s="48">
        <f t="shared" si="0"/>
        <v>1</v>
      </c>
      <c r="H32" s="48" t="s">
        <v>220</v>
      </c>
      <c r="I32" s="39">
        <f t="shared" si="1"/>
        <v>1</v>
      </c>
      <c r="J32" s="39" t="e">
        <f>+IF(#REF!="Issued",1,IF(#REF!="Not Issued",2,"Nil"))</f>
        <v>#REF!</v>
      </c>
      <c r="K32" s="39" t="s">
        <v>440</v>
      </c>
      <c r="L32" s="39"/>
      <c r="M32" s="90" t="s">
        <v>441</v>
      </c>
    </row>
    <row r="33" spans="1:17" s="127" customFormat="1" ht="12.75" customHeight="1" x14ac:dyDescent="0.2">
      <c r="A33" s="44">
        <f t="shared" si="2"/>
        <v>29</v>
      </c>
      <c r="B33" s="157" t="s">
        <v>3862</v>
      </c>
      <c r="C33" s="158">
        <v>79133</v>
      </c>
      <c r="D33" s="194" t="s">
        <v>3863</v>
      </c>
      <c r="E33" s="157" t="s">
        <v>3864</v>
      </c>
      <c r="F33" s="214" t="s">
        <v>232</v>
      </c>
      <c r="G33" s="48">
        <f t="shared" si="0"/>
        <v>2</v>
      </c>
      <c r="H33" s="48" t="s">
        <v>220</v>
      </c>
      <c r="I33" s="39">
        <f t="shared" si="1"/>
        <v>1</v>
      </c>
      <c r="J33" s="39" t="e">
        <f>+IF(#REF!="Issued",1,IF(#REF!="Not Issued",2,"Nil"))</f>
        <v>#REF!</v>
      </c>
      <c r="K33" s="39" t="s">
        <v>2668</v>
      </c>
      <c r="L33" s="39"/>
      <c r="M33" s="90" t="s">
        <v>2669</v>
      </c>
      <c r="Q33" s="127" t="s">
        <v>3837</v>
      </c>
    </row>
    <row r="34" spans="1:17" s="127" customFormat="1" ht="12.75" customHeight="1" x14ac:dyDescent="0.2">
      <c r="A34" s="44">
        <f t="shared" si="2"/>
        <v>30</v>
      </c>
      <c r="B34" s="157" t="s">
        <v>3867</v>
      </c>
      <c r="C34" s="158">
        <v>79449</v>
      </c>
      <c r="D34" s="194" t="s">
        <v>3868</v>
      </c>
      <c r="E34" s="157" t="s">
        <v>66</v>
      </c>
      <c r="F34" s="214" t="s">
        <v>231</v>
      </c>
      <c r="G34" s="48">
        <f t="shared" si="0"/>
        <v>1</v>
      </c>
      <c r="H34" s="48" t="s">
        <v>220</v>
      </c>
      <c r="I34" s="39">
        <f t="shared" si="1"/>
        <v>1</v>
      </c>
      <c r="J34" s="39" t="e">
        <f>+IF(#REF!="Issued",1,IF(#REF!="Not Issued",2,"Nil"))</f>
        <v>#REF!</v>
      </c>
      <c r="K34" s="39" t="s">
        <v>445</v>
      </c>
      <c r="L34" s="39"/>
      <c r="M34" s="90" t="s">
        <v>446</v>
      </c>
    </row>
    <row r="35" spans="1:17" s="127" customFormat="1" ht="12.75" customHeight="1" x14ac:dyDescent="0.2">
      <c r="A35" s="44">
        <f t="shared" si="2"/>
        <v>31</v>
      </c>
      <c r="B35" s="157" t="s">
        <v>3869</v>
      </c>
      <c r="C35" s="158">
        <v>78891</v>
      </c>
      <c r="D35" s="194" t="s">
        <v>3870</v>
      </c>
      <c r="E35" s="157" t="s">
        <v>217</v>
      </c>
      <c r="F35" s="214" t="s">
        <v>232</v>
      </c>
      <c r="G35" s="48">
        <f t="shared" si="0"/>
        <v>2</v>
      </c>
      <c r="H35" s="48" t="s">
        <v>220</v>
      </c>
      <c r="I35" s="39">
        <f t="shared" si="1"/>
        <v>1</v>
      </c>
      <c r="J35" s="39" t="e">
        <f>+IF(#REF!="Issued",1,IF(#REF!="Not Issued",2,"Nil"))</f>
        <v>#REF!</v>
      </c>
      <c r="K35" s="39" t="s">
        <v>450</v>
      </c>
      <c r="L35" s="39"/>
      <c r="M35" s="90" t="s">
        <v>451</v>
      </c>
    </row>
    <row r="36" spans="1:17" s="127" customFormat="1" ht="12.75" customHeight="1" x14ac:dyDescent="0.2">
      <c r="A36" s="44">
        <f t="shared" si="2"/>
        <v>32</v>
      </c>
      <c r="B36" s="157" t="s">
        <v>3871</v>
      </c>
      <c r="C36" s="158">
        <v>79134</v>
      </c>
      <c r="D36" s="194" t="s">
        <v>3872</v>
      </c>
      <c r="E36" s="157" t="s">
        <v>3873</v>
      </c>
      <c r="F36" s="214" t="s">
        <v>232</v>
      </c>
      <c r="G36" s="48">
        <f t="shared" si="0"/>
        <v>2</v>
      </c>
      <c r="H36" s="48" t="s">
        <v>220</v>
      </c>
      <c r="I36" s="39">
        <f t="shared" si="1"/>
        <v>1</v>
      </c>
      <c r="J36" s="39" t="e">
        <f>+IF(#REF!="Issued",1,IF(#REF!="Not Issued",2,"Nil"))</f>
        <v>#REF!</v>
      </c>
      <c r="K36" s="39" t="s">
        <v>455</v>
      </c>
      <c r="L36" s="39"/>
      <c r="M36" s="90" t="s">
        <v>456</v>
      </c>
    </row>
    <row r="37" spans="1:17" s="127" customFormat="1" ht="12.75" customHeight="1" x14ac:dyDescent="0.2">
      <c r="A37" s="44">
        <f t="shared" si="2"/>
        <v>33</v>
      </c>
      <c r="B37" s="157" t="s">
        <v>3874</v>
      </c>
      <c r="C37" s="158">
        <v>79450</v>
      </c>
      <c r="D37" s="194" t="s">
        <v>3875</v>
      </c>
      <c r="E37" s="157" t="s">
        <v>3876</v>
      </c>
      <c r="F37" s="214" t="s">
        <v>231</v>
      </c>
      <c r="G37" s="48">
        <f t="shared" si="0"/>
        <v>1</v>
      </c>
      <c r="H37" s="48" t="s">
        <v>220</v>
      </c>
      <c r="I37" s="39">
        <f t="shared" si="1"/>
        <v>1</v>
      </c>
      <c r="J37" s="39" t="e">
        <f>+IF(#REF!="Issued",1,IF(#REF!="Not Issued",2,"Nil"))</f>
        <v>#REF!</v>
      </c>
      <c r="K37" s="39" t="s">
        <v>2681</v>
      </c>
      <c r="L37" s="39"/>
      <c r="M37" s="90" t="s">
        <v>2682</v>
      </c>
    </row>
    <row r="38" spans="1:17" s="127" customFormat="1" ht="12.75" customHeight="1" x14ac:dyDescent="0.2">
      <c r="A38" s="44">
        <f t="shared" si="2"/>
        <v>34</v>
      </c>
      <c r="B38" s="157" t="s">
        <v>3883</v>
      </c>
      <c r="C38" s="158">
        <v>78893</v>
      </c>
      <c r="D38" s="194" t="s">
        <v>3884</v>
      </c>
      <c r="E38" s="157" t="s">
        <v>3885</v>
      </c>
      <c r="F38" s="214" t="s">
        <v>232</v>
      </c>
      <c r="G38" s="48">
        <f t="shared" si="0"/>
        <v>2</v>
      </c>
      <c r="H38" s="48" t="s">
        <v>220</v>
      </c>
      <c r="I38" s="39">
        <f t="shared" si="1"/>
        <v>1</v>
      </c>
      <c r="J38" s="39" t="e">
        <f>+IF(#REF!="Issued",1,IF(#REF!="Not Issued",2,"Nil"))</f>
        <v>#REF!</v>
      </c>
      <c r="K38" s="39" t="s">
        <v>460</v>
      </c>
      <c r="L38" s="39"/>
      <c r="M38" s="90" t="s">
        <v>461</v>
      </c>
    </row>
    <row r="39" spans="1:17" s="127" customFormat="1" ht="12.75" customHeight="1" x14ac:dyDescent="0.2">
      <c r="A39" s="44">
        <f t="shared" si="2"/>
        <v>35</v>
      </c>
      <c r="B39" s="157" t="s">
        <v>3886</v>
      </c>
      <c r="C39" s="158">
        <v>79451</v>
      </c>
      <c r="D39" s="194" t="s">
        <v>3887</v>
      </c>
      <c r="E39" s="157" t="s">
        <v>3888</v>
      </c>
      <c r="F39" s="214" t="s">
        <v>232</v>
      </c>
      <c r="G39" s="48">
        <f t="shared" si="0"/>
        <v>2</v>
      </c>
      <c r="H39" s="48" t="s">
        <v>220</v>
      </c>
      <c r="I39" s="39">
        <f t="shared" si="1"/>
        <v>1</v>
      </c>
      <c r="J39" s="39" t="e">
        <f>+IF(#REF!="Issued",1,IF(#REF!="Not Issued",2,"Nil"))</f>
        <v>#REF!</v>
      </c>
      <c r="K39" s="39" t="s">
        <v>465</v>
      </c>
      <c r="L39" s="39"/>
      <c r="M39" s="90" t="s">
        <v>466</v>
      </c>
    </row>
    <row r="40" spans="1:17" s="127" customFormat="1" ht="12.75" customHeight="1" x14ac:dyDescent="0.2">
      <c r="A40" s="44">
        <f t="shared" si="2"/>
        <v>36</v>
      </c>
      <c r="B40" s="157" t="s">
        <v>3889</v>
      </c>
      <c r="C40" s="158">
        <v>51802</v>
      </c>
      <c r="D40" s="194" t="s">
        <v>3890</v>
      </c>
      <c r="E40" s="157" t="s">
        <v>3891</v>
      </c>
      <c r="F40" s="214" t="s">
        <v>231</v>
      </c>
      <c r="G40" s="48">
        <f t="shared" si="0"/>
        <v>1</v>
      </c>
      <c r="H40" s="48" t="s">
        <v>220</v>
      </c>
      <c r="I40" s="39">
        <f t="shared" si="1"/>
        <v>1</v>
      </c>
      <c r="J40" s="39" t="e">
        <f>+IF(#REF!="Issued",1,IF(#REF!="Not Issued",2,"Nil"))</f>
        <v>#REF!</v>
      </c>
      <c r="K40" s="39" t="s">
        <v>470</v>
      </c>
      <c r="L40" s="39"/>
      <c r="M40" s="90" t="s">
        <v>471</v>
      </c>
    </row>
    <row r="41" spans="1:17" s="127" customFormat="1" ht="12.75" customHeight="1" x14ac:dyDescent="0.2">
      <c r="A41" s="44">
        <f t="shared" si="2"/>
        <v>37</v>
      </c>
      <c r="B41" s="157" t="s">
        <v>3892</v>
      </c>
      <c r="C41" s="158">
        <v>79452</v>
      </c>
      <c r="D41" s="194" t="s">
        <v>3893</v>
      </c>
      <c r="E41" s="157" t="s">
        <v>3894</v>
      </c>
      <c r="F41" s="214" t="s">
        <v>232</v>
      </c>
      <c r="G41" s="48">
        <f t="shared" si="0"/>
        <v>2</v>
      </c>
      <c r="H41" s="48" t="s">
        <v>220</v>
      </c>
      <c r="I41" s="39">
        <f t="shared" si="1"/>
        <v>1</v>
      </c>
      <c r="J41" s="39" t="e">
        <f>+IF(#REF!="Issued",1,IF(#REF!="Not Issued",2,"Nil"))</f>
        <v>#REF!</v>
      </c>
      <c r="K41" s="39" t="s">
        <v>475</v>
      </c>
      <c r="L41" s="39"/>
      <c r="M41" s="90" t="s">
        <v>476</v>
      </c>
    </row>
    <row r="42" spans="1:17" s="127" customFormat="1" ht="12.75" customHeight="1" x14ac:dyDescent="0.2">
      <c r="A42" s="44">
        <f t="shared" si="2"/>
        <v>38</v>
      </c>
      <c r="B42" s="157" t="s">
        <v>3895</v>
      </c>
      <c r="C42" s="158">
        <v>79453</v>
      </c>
      <c r="D42" s="194" t="s">
        <v>145</v>
      </c>
      <c r="E42" s="157" t="s">
        <v>3896</v>
      </c>
      <c r="F42" s="214" t="s">
        <v>232</v>
      </c>
      <c r="G42" s="48">
        <f t="shared" si="0"/>
        <v>2</v>
      </c>
      <c r="H42" s="48" t="s">
        <v>220</v>
      </c>
      <c r="I42" s="39">
        <f t="shared" si="1"/>
        <v>1</v>
      </c>
      <c r="J42" s="39" t="e">
        <f>+IF(#REF!="Issued",1,IF(#REF!="Not Issued",2,"Nil"))</f>
        <v>#REF!</v>
      </c>
      <c r="K42" s="39" t="s">
        <v>479</v>
      </c>
      <c r="L42" s="39"/>
      <c r="M42" s="90" t="s">
        <v>480</v>
      </c>
    </row>
    <row r="43" spans="1:17" s="127" customFormat="1" ht="12.75" customHeight="1" x14ac:dyDescent="0.2">
      <c r="A43" s="44">
        <f t="shared" si="2"/>
        <v>39</v>
      </c>
      <c r="B43" s="157" t="s">
        <v>3897</v>
      </c>
      <c r="C43" s="158">
        <v>79137</v>
      </c>
      <c r="D43" s="194" t="s">
        <v>3898</v>
      </c>
      <c r="E43" s="157" t="s">
        <v>3899</v>
      </c>
      <c r="F43" s="214" t="s">
        <v>232</v>
      </c>
      <c r="G43" s="48">
        <f t="shared" si="0"/>
        <v>2</v>
      </c>
      <c r="H43" s="48" t="s">
        <v>220</v>
      </c>
      <c r="I43" s="39">
        <f t="shared" si="1"/>
        <v>1</v>
      </c>
      <c r="J43" s="39" t="e">
        <f>+IF(#REF!="Issued",1,IF(#REF!="Not Issued",2,"Nil"))</f>
        <v>#REF!</v>
      </c>
      <c r="K43" s="39" t="s">
        <v>484</v>
      </c>
      <c r="L43" s="39"/>
      <c r="M43" s="90" t="s">
        <v>485</v>
      </c>
    </row>
    <row r="44" spans="1:17" s="127" customFormat="1" ht="12.75" customHeight="1" x14ac:dyDescent="0.2">
      <c r="A44" s="44">
        <f t="shared" si="2"/>
        <v>40</v>
      </c>
      <c r="B44" s="157" t="s">
        <v>3904</v>
      </c>
      <c r="C44" s="158">
        <v>79138</v>
      </c>
      <c r="D44" s="194" t="s">
        <v>3905</v>
      </c>
      <c r="E44" s="157" t="s">
        <v>3906</v>
      </c>
      <c r="F44" s="214" t="s">
        <v>231</v>
      </c>
      <c r="G44" s="48">
        <f t="shared" si="0"/>
        <v>1</v>
      </c>
      <c r="H44" s="48" t="s">
        <v>220</v>
      </c>
      <c r="I44" s="39">
        <f t="shared" si="1"/>
        <v>1</v>
      </c>
      <c r="J44" s="39" t="e">
        <f>+IF(#REF!="Issued",1,IF(#REF!="Not Issued",2,"Nil"))</f>
        <v>#REF!</v>
      </c>
      <c r="K44" s="39" t="s">
        <v>2702</v>
      </c>
      <c r="L44" s="39"/>
      <c r="M44" s="90" t="s">
        <v>2703</v>
      </c>
    </row>
    <row r="45" spans="1:17" s="127" customFormat="1" ht="12.75" customHeight="1" x14ac:dyDescent="0.2">
      <c r="A45" s="44">
        <f t="shared" si="2"/>
        <v>41</v>
      </c>
      <c r="B45" s="157" t="s">
        <v>3907</v>
      </c>
      <c r="C45" s="158">
        <v>79455</v>
      </c>
      <c r="D45" s="194" t="s">
        <v>3908</v>
      </c>
      <c r="E45" s="157" t="s">
        <v>3909</v>
      </c>
      <c r="F45" s="214" t="s">
        <v>232</v>
      </c>
      <c r="G45" s="48">
        <f t="shared" si="0"/>
        <v>2</v>
      </c>
      <c r="H45" s="48" t="s">
        <v>220</v>
      </c>
      <c r="I45" s="39">
        <f t="shared" si="1"/>
        <v>1</v>
      </c>
      <c r="J45" s="39" t="e">
        <f>+IF(#REF!="Issued",1,IF(#REF!="Not Issued",2,"Nil"))</f>
        <v>#REF!</v>
      </c>
      <c r="K45" s="39" t="s">
        <v>489</v>
      </c>
      <c r="L45" s="39"/>
      <c r="M45" s="90" t="s">
        <v>490</v>
      </c>
    </row>
    <row r="46" spans="1:17" s="127" customFormat="1" ht="12.75" customHeight="1" x14ac:dyDescent="0.2">
      <c r="A46" s="44">
        <f t="shared" si="2"/>
        <v>42</v>
      </c>
      <c r="B46" s="157" t="s">
        <v>3913</v>
      </c>
      <c r="C46" s="158">
        <v>79457</v>
      </c>
      <c r="D46" s="194" t="s">
        <v>3914</v>
      </c>
      <c r="E46" s="157" t="s">
        <v>3915</v>
      </c>
      <c r="F46" s="214" t="s">
        <v>232</v>
      </c>
      <c r="G46" s="48">
        <f t="shared" si="0"/>
        <v>2</v>
      </c>
      <c r="H46" s="48" t="s">
        <v>220</v>
      </c>
      <c r="I46" s="39">
        <f t="shared" si="1"/>
        <v>1</v>
      </c>
      <c r="J46" s="39" t="e">
        <f>+IF(#REF!="Issued",1,IF(#REF!="Not Issued",2,"Nil"))</f>
        <v>#REF!</v>
      </c>
      <c r="K46" s="39" t="s">
        <v>2710</v>
      </c>
      <c r="L46" s="39"/>
      <c r="M46" s="90" t="s">
        <v>2711</v>
      </c>
    </row>
    <row r="47" spans="1:17" s="127" customFormat="1" ht="12.75" customHeight="1" x14ac:dyDescent="0.2">
      <c r="A47" s="44">
        <f t="shared" si="2"/>
        <v>43</v>
      </c>
      <c r="B47" s="157" t="s">
        <v>3916</v>
      </c>
      <c r="C47" s="158">
        <v>78894</v>
      </c>
      <c r="D47" s="194" t="s">
        <v>3917</v>
      </c>
      <c r="E47" s="157" t="s">
        <v>148</v>
      </c>
      <c r="F47" s="214" t="s">
        <v>232</v>
      </c>
      <c r="G47" s="48">
        <f t="shared" si="0"/>
        <v>2</v>
      </c>
      <c r="H47" s="48" t="s">
        <v>220</v>
      </c>
      <c r="I47" s="39">
        <f t="shared" si="1"/>
        <v>1</v>
      </c>
      <c r="J47" s="39" t="e">
        <f>+IF(#REF!="Issued",1,IF(#REF!="Not Issued",2,"Nil"))</f>
        <v>#REF!</v>
      </c>
      <c r="K47" s="39" t="s">
        <v>494</v>
      </c>
      <c r="L47" s="39"/>
      <c r="M47" s="90" t="s">
        <v>495</v>
      </c>
    </row>
    <row r="48" spans="1:17" s="127" customFormat="1" ht="12.75" customHeight="1" x14ac:dyDescent="0.2">
      <c r="A48" s="44">
        <f t="shared" si="2"/>
        <v>44</v>
      </c>
      <c r="B48" s="157" t="s">
        <v>3918</v>
      </c>
      <c r="C48" s="158">
        <v>79458</v>
      </c>
      <c r="D48" s="194" t="s">
        <v>3919</v>
      </c>
      <c r="E48" s="157" t="s">
        <v>3920</v>
      </c>
      <c r="F48" s="214" t="s">
        <v>231</v>
      </c>
      <c r="G48" s="48">
        <f t="shared" si="0"/>
        <v>1</v>
      </c>
      <c r="H48" s="48" t="s">
        <v>220</v>
      </c>
      <c r="I48" s="39">
        <f t="shared" si="1"/>
        <v>1</v>
      </c>
      <c r="J48" s="39" t="e">
        <f>+IF(#REF!="Issued",1,IF(#REF!="Not Issued",2,"Nil"))</f>
        <v>#REF!</v>
      </c>
      <c r="K48" s="39" t="s">
        <v>503</v>
      </c>
      <c r="L48" s="39"/>
      <c r="M48" s="90" t="s">
        <v>504</v>
      </c>
    </row>
    <row r="49" spans="1:13" s="127" customFormat="1" ht="12.75" customHeight="1" x14ac:dyDescent="0.2">
      <c r="A49" s="44">
        <f t="shared" si="2"/>
        <v>45</v>
      </c>
      <c r="B49" s="157" t="s">
        <v>3926</v>
      </c>
      <c r="C49" s="158">
        <v>79459</v>
      </c>
      <c r="D49" s="194" t="s">
        <v>3927</v>
      </c>
      <c r="E49" s="157" t="s">
        <v>262</v>
      </c>
      <c r="F49" s="214" t="s">
        <v>231</v>
      </c>
      <c r="G49" s="48">
        <f t="shared" si="0"/>
        <v>1</v>
      </c>
      <c r="H49" s="48" t="s">
        <v>220</v>
      </c>
      <c r="I49" s="39">
        <f t="shared" si="1"/>
        <v>1</v>
      </c>
      <c r="J49" s="39" t="e">
        <f>+IF(#REF!="Issued",1,IF(#REF!="Not Issued",2,"Nil"))</f>
        <v>#REF!</v>
      </c>
      <c r="K49" s="39" t="s">
        <v>508</v>
      </c>
      <c r="L49" s="39"/>
      <c r="M49" s="90" t="s">
        <v>509</v>
      </c>
    </row>
    <row r="50" spans="1:13" s="127" customFormat="1" ht="12.75" customHeight="1" x14ac:dyDescent="0.2">
      <c r="A50" s="44">
        <f t="shared" si="2"/>
        <v>46</v>
      </c>
      <c r="B50" s="157" t="s">
        <v>3928</v>
      </c>
      <c r="C50" s="158">
        <v>78895</v>
      </c>
      <c r="D50" s="194" t="s">
        <v>3929</v>
      </c>
      <c r="E50" s="157" t="s">
        <v>3930</v>
      </c>
      <c r="F50" s="214" t="s">
        <v>232</v>
      </c>
      <c r="G50" s="48">
        <f t="shared" si="0"/>
        <v>2</v>
      </c>
      <c r="H50" s="48" t="s">
        <v>220</v>
      </c>
      <c r="I50" s="39">
        <f t="shared" si="1"/>
        <v>1</v>
      </c>
      <c r="J50" s="39" t="e">
        <f>+IF(#REF!="Issued",1,IF(#REF!="Not Issued",2,"Nil"))</f>
        <v>#REF!</v>
      </c>
      <c r="K50" s="39" t="s">
        <v>513</v>
      </c>
      <c r="L50" s="39"/>
      <c r="M50" s="90" t="s">
        <v>514</v>
      </c>
    </row>
    <row r="51" spans="1:13" s="127" customFormat="1" ht="12.75" customHeight="1" x14ac:dyDescent="0.2">
      <c r="A51" s="44">
        <f t="shared" si="2"/>
        <v>47</v>
      </c>
      <c r="B51" s="157" t="s">
        <v>3944</v>
      </c>
      <c r="C51" s="158">
        <v>79463</v>
      </c>
      <c r="D51" s="194" t="s">
        <v>3945</v>
      </c>
      <c r="E51" s="157" t="s">
        <v>3946</v>
      </c>
      <c r="F51" s="214" t="s">
        <v>232</v>
      </c>
      <c r="G51" s="48">
        <f t="shared" si="0"/>
        <v>2</v>
      </c>
      <c r="H51" s="48" t="s">
        <v>220</v>
      </c>
      <c r="I51" s="39">
        <f t="shared" si="1"/>
        <v>1</v>
      </c>
      <c r="J51" s="39" t="e">
        <f>+IF(#REF!="Issued",1,IF(#REF!="Not Issued",2,"Nil"))</f>
        <v>#REF!</v>
      </c>
      <c r="K51" s="39" t="s">
        <v>516</v>
      </c>
      <c r="L51" s="39"/>
      <c r="M51" s="90" t="s">
        <v>517</v>
      </c>
    </row>
    <row r="52" spans="1:13" s="127" customFormat="1" ht="12.75" customHeight="1" x14ac:dyDescent="0.2">
      <c r="A52" s="44">
        <f t="shared" si="2"/>
        <v>48</v>
      </c>
      <c r="B52" s="157" t="s">
        <v>3947</v>
      </c>
      <c r="C52" s="158">
        <v>79464</v>
      </c>
      <c r="D52" s="194" t="s">
        <v>3948</v>
      </c>
      <c r="E52" s="157" t="s">
        <v>3949</v>
      </c>
      <c r="F52" s="214" t="s">
        <v>231</v>
      </c>
      <c r="G52" s="48">
        <f t="shared" si="0"/>
        <v>1</v>
      </c>
      <c r="H52" s="48" t="s">
        <v>220</v>
      </c>
      <c r="I52" s="39">
        <f t="shared" si="1"/>
        <v>1</v>
      </c>
      <c r="J52" s="39" t="e">
        <f>+IF(#REF!="Issued",1,IF(#REF!="Not Issued",2,"Nil"))</f>
        <v>#REF!</v>
      </c>
      <c r="K52" s="39" t="s">
        <v>2730</v>
      </c>
      <c r="L52" s="39"/>
      <c r="M52" s="90" t="s">
        <v>2731</v>
      </c>
    </row>
    <row r="53" spans="1:13" s="127" customFormat="1" ht="12.75" customHeight="1" x14ac:dyDescent="0.2">
      <c r="A53" s="44">
        <f t="shared" si="2"/>
        <v>49</v>
      </c>
      <c r="B53" s="157" t="s">
        <v>3953</v>
      </c>
      <c r="C53" s="158">
        <v>78898</v>
      </c>
      <c r="D53" s="194" t="s">
        <v>3954</v>
      </c>
      <c r="E53" s="157" t="s">
        <v>3955</v>
      </c>
      <c r="F53" s="214" t="s">
        <v>231</v>
      </c>
      <c r="G53" s="48">
        <f t="shared" si="0"/>
        <v>1</v>
      </c>
      <c r="H53" s="48" t="s">
        <v>220</v>
      </c>
      <c r="I53" s="39">
        <f t="shared" si="1"/>
        <v>1</v>
      </c>
      <c r="J53" s="39" t="e">
        <f>+IF(#REF!="Issued",1,IF(#REF!="Not Issued",2,"Nil"))</f>
        <v>#REF!</v>
      </c>
      <c r="K53" s="39" t="s">
        <v>521</v>
      </c>
      <c r="L53" s="39"/>
      <c r="M53" s="90" t="s">
        <v>522</v>
      </c>
    </row>
    <row r="54" spans="1:13" s="127" customFormat="1" ht="12.75" customHeight="1" x14ac:dyDescent="0.2">
      <c r="A54" s="44">
        <f t="shared" si="2"/>
        <v>50</v>
      </c>
      <c r="B54" s="157" t="s">
        <v>3968</v>
      </c>
      <c r="C54" s="158">
        <v>79466</v>
      </c>
      <c r="D54" s="194" t="s">
        <v>3969</v>
      </c>
      <c r="E54" s="157" t="s">
        <v>3970</v>
      </c>
      <c r="F54" s="214" t="s">
        <v>231</v>
      </c>
      <c r="G54" s="48">
        <f t="shared" si="0"/>
        <v>1</v>
      </c>
      <c r="H54" s="48" t="s">
        <v>220</v>
      </c>
      <c r="I54" s="39">
        <f t="shared" si="1"/>
        <v>1</v>
      </c>
      <c r="J54" s="39" t="e">
        <f>+IF(#REF!="Issued",1,IF(#REF!="Not Issued",2,"Nil"))</f>
        <v>#REF!</v>
      </c>
      <c r="K54" s="39" t="s">
        <v>2738</v>
      </c>
      <c r="L54" s="39"/>
      <c r="M54" s="90" t="s">
        <v>2739</v>
      </c>
    </row>
    <row r="55" spans="1:13" s="127" customFormat="1" ht="12.75" customHeight="1" x14ac:dyDescent="0.2">
      <c r="A55" s="44">
        <f t="shared" si="2"/>
        <v>51</v>
      </c>
      <c r="B55" s="157" t="s">
        <v>3977</v>
      </c>
      <c r="C55" s="158">
        <v>79468</v>
      </c>
      <c r="D55" s="194" t="s">
        <v>3978</v>
      </c>
      <c r="E55" s="157" t="s">
        <v>3979</v>
      </c>
      <c r="F55" s="214" t="s">
        <v>232</v>
      </c>
      <c r="G55" s="48">
        <f t="shared" si="0"/>
        <v>2</v>
      </c>
      <c r="H55" s="48" t="s">
        <v>220</v>
      </c>
      <c r="I55" s="39">
        <f t="shared" si="1"/>
        <v>1</v>
      </c>
      <c r="J55" s="39" t="e">
        <f>+IF(#REF!="Issued",1,IF(#REF!="Not Issued",2,"Nil"))</f>
        <v>#REF!</v>
      </c>
      <c r="K55" s="39" t="s">
        <v>526</v>
      </c>
      <c r="L55" s="39"/>
      <c r="M55" s="90" t="s">
        <v>527</v>
      </c>
    </row>
    <row r="56" spans="1:13" s="127" customFormat="1" ht="12.75" customHeight="1" x14ac:dyDescent="0.2">
      <c r="A56" s="44">
        <f t="shared" si="2"/>
        <v>52</v>
      </c>
      <c r="B56" s="157" t="s">
        <v>3986</v>
      </c>
      <c r="C56" s="158">
        <v>79471</v>
      </c>
      <c r="D56" s="194" t="s">
        <v>2885</v>
      </c>
      <c r="E56" s="157" t="s">
        <v>3987</v>
      </c>
      <c r="F56" s="214" t="s">
        <v>232</v>
      </c>
      <c r="G56" s="48">
        <f t="shared" si="0"/>
        <v>2</v>
      </c>
      <c r="H56" s="48" t="s">
        <v>220</v>
      </c>
      <c r="I56" s="39">
        <f t="shared" si="1"/>
        <v>1</v>
      </c>
      <c r="J56" s="39" t="e">
        <f>+IF(#REF!="Issued",1,IF(#REF!="Not Issued",2,"Nil"))</f>
        <v>#REF!</v>
      </c>
      <c r="K56" s="39" t="s">
        <v>531</v>
      </c>
      <c r="L56" s="39"/>
      <c r="M56" s="90" t="s">
        <v>532</v>
      </c>
    </row>
    <row r="57" spans="1:13" s="127" customFormat="1" ht="12.75" customHeight="1" x14ac:dyDescent="0.2">
      <c r="A57" s="44">
        <f t="shared" si="2"/>
        <v>53</v>
      </c>
      <c r="B57" s="157" t="s">
        <v>3988</v>
      </c>
      <c r="C57" s="158">
        <v>79472</v>
      </c>
      <c r="D57" s="194" t="s">
        <v>3989</v>
      </c>
      <c r="E57" s="157" t="s">
        <v>3990</v>
      </c>
      <c r="F57" s="214" t="s">
        <v>232</v>
      </c>
      <c r="G57" s="48">
        <f t="shared" si="0"/>
        <v>2</v>
      </c>
      <c r="H57" s="48" t="s">
        <v>220</v>
      </c>
      <c r="I57" s="39">
        <f t="shared" si="1"/>
        <v>1</v>
      </c>
      <c r="J57" s="39" t="e">
        <f>+IF(#REF!="Issued",1,IF(#REF!="Not Issued",2,"Nil"))</f>
        <v>#REF!</v>
      </c>
      <c r="K57" s="39" t="s">
        <v>536</v>
      </c>
      <c r="L57" s="39"/>
      <c r="M57" s="90" t="s">
        <v>537</v>
      </c>
    </row>
    <row r="58" spans="1:13" s="127" customFormat="1" ht="12.75" customHeight="1" x14ac:dyDescent="0.2">
      <c r="A58" s="44">
        <f t="shared" si="2"/>
        <v>54</v>
      </c>
      <c r="B58" s="157" t="s">
        <v>3991</v>
      </c>
      <c r="C58" s="158">
        <v>79473</v>
      </c>
      <c r="D58" s="194" t="s">
        <v>3992</v>
      </c>
      <c r="E58" s="157" t="s">
        <v>3993</v>
      </c>
      <c r="F58" s="214" t="s">
        <v>232</v>
      </c>
      <c r="G58" s="48">
        <f t="shared" si="0"/>
        <v>2</v>
      </c>
      <c r="H58" s="48" t="s">
        <v>220</v>
      </c>
      <c r="I58" s="39">
        <f t="shared" si="1"/>
        <v>1</v>
      </c>
      <c r="J58" s="39" t="e">
        <f>+IF(#REF!="Issued",1,IF(#REF!="Not Issued",2,"Nil"))</f>
        <v>#REF!</v>
      </c>
      <c r="K58" s="39" t="s">
        <v>2751</v>
      </c>
      <c r="L58" s="39"/>
      <c r="M58" s="90" t="s">
        <v>2752</v>
      </c>
    </row>
    <row r="59" spans="1:13" s="127" customFormat="1" ht="12.75" customHeight="1" x14ac:dyDescent="0.2">
      <c r="A59" s="44">
        <f t="shared" si="2"/>
        <v>55</v>
      </c>
      <c r="B59" s="157" t="s">
        <v>3995</v>
      </c>
      <c r="C59" s="158">
        <v>78899</v>
      </c>
      <c r="D59" s="194" t="s">
        <v>3996</v>
      </c>
      <c r="E59" s="157" t="s">
        <v>3997</v>
      </c>
      <c r="F59" s="214" t="s">
        <v>232</v>
      </c>
      <c r="G59" s="48">
        <f t="shared" si="0"/>
        <v>2</v>
      </c>
      <c r="H59" s="48" t="s">
        <v>220</v>
      </c>
      <c r="I59" s="39">
        <f t="shared" si="1"/>
        <v>1</v>
      </c>
      <c r="J59" s="39" t="e">
        <f>+IF(#REF!="Issued",1,IF(#REF!="Not Issued",2,"Nil"))</f>
        <v>#REF!</v>
      </c>
      <c r="K59" s="39" t="s">
        <v>541</v>
      </c>
      <c r="L59" s="39"/>
      <c r="M59" s="90" t="s">
        <v>542</v>
      </c>
    </row>
    <row r="60" spans="1:13" s="127" customFormat="1" ht="12.75" customHeight="1" x14ac:dyDescent="0.2">
      <c r="A60" s="44">
        <f t="shared" si="2"/>
        <v>56</v>
      </c>
      <c r="B60" s="157" t="s">
        <v>3998</v>
      </c>
      <c r="C60" s="158">
        <v>78900</v>
      </c>
      <c r="D60" s="194" t="s">
        <v>2907</v>
      </c>
      <c r="E60" s="157" t="s">
        <v>3999</v>
      </c>
      <c r="F60" s="214" t="s">
        <v>231</v>
      </c>
      <c r="G60" s="48">
        <f t="shared" si="0"/>
        <v>1</v>
      </c>
      <c r="H60" s="48" t="s">
        <v>220</v>
      </c>
      <c r="I60" s="39">
        <f t="shared" si="1"/>
        <v>1</v>
      </c>
      <c r="J60" s="39" t="e">
        <f>+IF(#REF!="Issued",1,IF(#REF!="Not Issued",2,"Nil"))</f>
        <v>#REF!</v>
      </c>
      <c r="K60" s="39" t="s">
        <v>546</v>
      </c>
      <c r="L60" s="39"/>
      <c r="M60" s="90" t="s">
        <v>547</v>
      </c>
    </row>
    <row r="61" spans="1:13" s="127" customFormat="1" ht="12.75" customHeight="1" x14ac:dyDescent="0.2">
      <c r="A61" s="44">
        <f t="shared" si="2"/>
        <v>57</v>
      </c>
      <c r="B61" s="157" t="s">
        <v>4000</v>
      </c>
      <c r="C61" s="158">
        <v>79474</v>
      </c>
      <c r="D61" s="194" t="s">
        <v>4001</v>
      </c>
      <c r="E61" s="157" t="s">
        <v>4002</v>
      </c>
      <c r="F61" s="214" t="s">
        <v>232</v>
      </c>
      <c r="G61" s="48">
        <f t="shared" si="0"/>
        <v>2</v>
      </c>
      <c r="H61" s="48" t="s">
        <v>220</v>
      </c>
      <c r="I61" s="39">
        <f t="shared" si="1"/>
        <v>1</v>
      </c>
      <c r="J61" s="39" t="e">
        <f>+IF(#REF!="Issued",1,IF(#REF!="Not Issued",2,"Nil"))</f>
        <v>#REF!</v>
      </c>
      <c r="K61" s="39" t="s">
        <v>551</v>
      </c>
      <c r="L61" s="39"/>
      <c r="M61" s="90" t="s">
        <v>552</v>
      </c>
    </row>
    <row r="62" spans="1:13" s="127" customFormat="1" ht="12.75" customHeight="1" x14ac:dyDescent="0.2">
      <c r="A62" s="44">
        <f t="shared" si="2"/>
        <v>58</v>
      </c>
      <c r="B62" s="157" t="s">
        <v>4003</v>
      </c>
      <c r="C62" s="158">
        <v>79475</v>
      </c>
      <c r="D62" s="194" t="s">
        <v>4004</v>
      </c>
      <c r="E62" s="157" t="s">
        <v>152</v>
      </c>
      <c r="F62" s="214" t="s">
        <v>232</v>
      </c>
      <c r="G62" s="48">
        <f t="shared" si="0"/>
        <v>2</v>
      </c>
      <c r="H62" s="48" t="s">
        <v>220</v>
      </c>
      <c r="I62" s="39">
        <f t="shared" si="1"/>
        <v>1</v>
      </c>
      <c r="J62" s="39" t="e">
        <f>+IF(#REF!="Issued",1,IF(#REF!="Not Issued",2,"Nil"))</f>
        <v>#REF!</v>
      </c>
      <c r="K62" s="39" t="s">
        <v>3921</v>
      </c>
      <c r="L62" s="39"/>
      <c r="M62" s="90" t="s">
        <v>3922</v>
      </c>
    </row>
    <row r="63" spans="1:13" s="127" customFormat="1" ht="12.75" customHeight="1" x14ac:dyDescent="0.2">
      <c r="A63" s="44">
        <f t="shared" si="2"/>
        <v>59</v>
      </c>
      <c r="B63" s="157" t="s">
        <v>4011</v>
      </c>
      <c r="C63" s="158">
        <v>79142</v>
      </c>
      <c r="D63" s="194" t="s">
        <v>4012</v>
      </c>
      <c r="E63" s="157" t="s">
        <v>299</v>
      </c>
      <c r="F63" s="214" t="s">
        <v>231</v>
      </c>
      <c r="G63" s="48">
        <f t="shared" si="0"/>
        <v>1</v>
      </c>
      <c r="H63" s="48" t="s">
        <v>220</v>
      </c>
      <c r="I63" s="39">
        <f t="shared" si="1"/>
        <v>1</v>
      </c>
      <c r="J63" s="39" t="e">
        <f>+IF(#REF!="Issued",1,IF(#REF!="Not Issued",2,"Nil"))</f>
        <v>#REF!</v>
      </c>
      <c r="K63" s="39" t="s">
        <v>556</v>
      </c>
      <c r="L63" s="39"/>
      <c r="M63" s="90" t="s">
        <v>557</v>
      </c>
    </row>
    <row r="64" spans="1:13" s="127" customFormat="1" ht="12.75" customHeight="1" x14ac:dyDescent="0.2">
      <c r="A64" s="44">
        <f t="shared" si="2"/>
        <v>60</v>
      </c>
      <c r="B64" s="157" t="s">
        <v>4013</v>
      </c>
      <c r="C64" s="158">
        <v>79477</v>
      </c>
      <c r="D64" s="194" t="s">
        <v>4014</v>
      </c>
      <c r="E64" s="157" t="s">
        <v>4015</v>
      </c>
      <c r="F64" s="214" t="s">
        <v>232</v>
      </c>
      <c r="G64" s="48">
        <f t="shared" si="0"/>
        <v>2</v>
      </c>
      <c r="H64" s="48" t="s">
        <v>220</v>
      </c>
      <c r="I64" s="39">
        <f t="shared" si="1"/>
        <v>1</v>
      </c>
      <c r="J64" s="39" t="e">
        <f>+IF(#REF!="Issued",1,IF(#REF!="Not Issued",2,"Nil"))</f>
        <v>#REF!</v>
      </c>
      <c r="K64" s="39" t="s">
        <v>561</v>
      </c>
      <c r="L64" s="39"/>
      <c r="M64" s="90" t="s">
        <v>562</v>
      </c>
    </row>
    <row r="65" spans="1:13" s="127" customFormat="1" ht="12.75" customHeight="1" x14ac:dyDescent="0.2">
      <c r="A65" s="44">
        <f t="shared" si="2"/>
        <v>61</v>
      </c>
      <c r="B65" s="157" t="s">
        <v>4021</v>
      </c>
      <c r="C65" s="158">
        <v>79479</v>
      </c>
      <c r="D65" s="194" t="s">
        <v>4022</v>
      </c>
      <c r="E65" s="157" t="s">
        <v>2878</v>
      </c>
      <c r="F65" s="214" t="s">
        <v>231</v>
      </c>
      <c r="G65" s="48">
        <f t="shared" si="0"/>
        <v>1</v>
      </c>
      <c r="H65" s="48" t="s">
        <v>220</v>
      </c>
      <c r="I65" s="39">
        <f t="shared" si="1"/>
        <v>1</v>
      </c>
      <c r="J65" s="39" t="e">
        <f>+IF(#REF!="Issued",1,IF(#REF!="Not Issued",2,"Nil"))</f>
        <v>#REF!</v>
      </c>
      <c r="K65" s="39" t="s">
        <v>566</v>
      </c>
      <c r="L65" s="39"/>
      <c r="M65" s="90" t="s">
        <v>567</v>
      </c>
    </row>
    <row r="66" spans="1:13" s="127" customFormat="1" ht="12.75" customHeight="1" x14ac:dyDescent="0.2">
      <c r="A66" s="44">
        <f t="shared" si="2"/>
        <v>62</v>
      </c>
      <c r="B66" s="157" t="s">
        <v>4023</v>
      </c>
      <c r="C66" s="158">
        <v>79480</v>
      </c>
      <c r="D66" s="194" t="s">
        <v>4024</v>
      </c>
      <c r="E66" s="157" t="s">
        <v>4025</v>
      </c>
      <c r="F66" s="214" t="s">
        <v>232</v>
      </c>
      <c r="G66" s="48">
        <f t="shared" si="0"/>
        <v>2</v>
      </c>
      <c r="H66" s="48" t="s">
        <v>220</v>
      </c>
      <c r="I66" s="39">
        <f t="shared" si="1"/>
        <v>1</v>
      </c>
      <c r="J66" s="39" t="e">
        <f>+IF(#REF!="Issued",1,IF(#REF!="Not Issued",2,"Nil"))</f>
        <v>#REF!</v>
      </c>
      <c r="K66" s="39" t="s">
        <v>571</v>
      </c>
      <c r="L66" s="39"/>
      <c r="M66" s="90" t="s">
        <v>572</v>
      </c>
    </row>
    <row r="67" spans="1:13" s="127" customFormat="1" ht="12.75" customHeight="1" x14ac:dyDescent="0.2">
      <c r="A67" s="44">
        <f t="shared" si="2"/>
        <v>63</v>
      </c>
      <c r="B67" s="157" t="s">
        <v>4029</v>
      </c>
      <c r="C67" s="158">
        <v>79143</v>
      </c>
      <c r="D67" s="194" t="s">
        <v>4030</v>
      </c>
      <c r="E67" s="157" t="s">
        <v>91</v>
      </c>
      <c r="F67" s="214" t="s">
        <v>232</v>
      </c>
      <c r="G67" s="48">
        <f t="shared" si="0"/>
        <v>2</v>
      </c>
      <c r="H67" s="48" t="s">
        <v>220</v>
      </c>
      <c r="I67" s="39">
        <f t="shared" si="1"/>
        <v>1</v>
      </c>
      <c r="J67" s="39" t="e">
        <f>+IF(#REF!="Issued",1,IF(#REF!="Not Issued",2,"Nil"))</f>
        <v>#REF!</v>
      </c>
      <c r="K67" s="39" t="s">
        <v>576</v>
      </c>
      <c r="L67" s="39"/>
      <c r="M67" s="90" t="s">
        <v>577</v>
      </c>
    </row>
    <row r="68" spans="1:13" s="127" customFormat="1" ht="12.75" customHeight="1" x14ac:dyDescent="0.2">
      <c r="A68" s="44">
        <f t="shared" si="2"/>
        <v>64</v>
      </c>
      <c r="B68" s="157" t="s">
        <v>4034</v>
      </c>
      <c r="C68" s="158">
        <v>79483</v>
      </c>
      <c r="D68" s="194" t="s">
        <v>4035</v>
      </c>
      <c r="E68" s="157" t="s">
        <v>4036</v>
      </c>
      <c r="F68" s="214" t="s">
        <v>231</v>
      </c>
      <c r="G68" s="48">
        <f t="shared" si="0"/>
        <v>1</v>
      </c>
      <c r="H68" s="48" t="s">
        <v>220</v>
      </c>
      <c r="I68" s="39">
        <f t="shared" si="1"/>
        <v>1</v>
      </c>
      <c r="J68" s="39" t="e">
        <f>+IF(#REF!="Issued",1,IF(#REF!="Not Issued",2,"Nil"))</f>
        <v>#REF!</v>
      </c>
      <c r="K68" s="39" t="s">
        <v>581</v>
      </c>
      <c r="L68" s="39"/>
      <c r="M68" s="90" t="s">
        <v>582</v>
      </c>
    </row>
    <row r="69" spans="1:13" s="127" customFormat="1" ht="12.75" customHeight="1" x14ac:dyDescent="0.2">
      <c r="A69" s="44">
        <f t="shared" si="2"/>
        <v>65</v>
      </c>
      <c r="B69" s="157" t="s">
        <v>4040</v>
      </c>
      <c r="C69" s="158">
        <v>78903</v>
      </c>
      <c r="D69" s="194" t="s">
        <v>4041</v>
      </c>
      <c r="E69" s="157" t="s">
        <v>4042</v>
      </c>
      <c r="F69" s="214" t="s">
        <v>231</v>
      </c>
      <c r="G69" s="48">
        <f t="shared" ref="G69:G132" si="3">+IF(F69="M",1,IF(F69="f",2,IF(F69="Civ",3,"Error")))</f>
        <v>1</v>
      </c>
      <c r="H69" s="48" t="s">
        <v>220</v>
      </c>
      <c r="I69" s="39">
        <f t="shared" ref="I69:I132" si="4">+IF(H69="Incomplete",5,IF(H69="Complete",1,IF(H69="Incomplete",2,IF(H69="Left",3,IF(H69="Dropped",4,"Error")))))</f>
        <v>1</v>
      </c>
      <c r="J69" s="39" t="e">
        <f>+IF(#REF!="Issued",1,IF(#REF!="Not Issued",2,"Nil"))</f>
        <v>#REF!</v>
      </c>
      <c r="K69" s="39" t="s">
        <v>586</v>
      </c>
      <c r="L69" s="39"/>
      <c r="M69" s="90" t="s">
        <v>587</v>
      </c>
    </row>
    <row r="70" spans="1:13" s="127" customFormat="1" ht="12.75" customHeight="1" x14ac:dyDescent="0.2">
      <c r="A70" s="44">
        <f t="shared" si="2"/>
        <v>66</v>
      </c>
      <c r="B70" s="157" t="s">
        <v>4043</v>
      </c>
      <c r="C70" s="158">
        <v>79144</v>
      </c>
      <c r="D70" s="194" t="s">
        <v>4044</v>
      </c>
      <c r="E70" s="157" t="s">
        <v>4045</v>
      </c>
      <c r="F70" s="214" t="s">
        <v>231</v>
      </c>
      <c r="G70" s="48">
        <f t="shared" si="3"/>
        <v>1</v>
      </c>
      <c r="H70" s="48" t="s">
        <v>220</v>
      </c>
      <c r="I70" s="39">
        <f t="shared" si="4"/>
        <v>1</v>
      </c>
      <c r="J70" s="39" t="e">
        <f>+IF(#REF!="Issued",1,IF(#REF!="Not Issued",2,"Nil"))</f>
        <v>#REF!</v>
      </c>
      <c r="K70" s="39" t="s">
        <v>2782</v>
      </c>
      <c r="L70" s="39"/>
      <c r="M70" s="90" t="s">
        <v>2783</v>
      </c>
    </row>
    <row r="71" spans="1:13" s="127" customFormat="1" ht="12.75" customHeight="1" x14ac:dyDescent="0.2">
      <c r="A71" s="44">
        <f t="shared" ref="A71:A134" si="5">+A70+1</f>
        <v>67</v>
      </c>
      <c r="B71" s="157" t="s">
        <v>4046</v>
      </c>
      <c r="C71" s="158">
        <v>79145</v>
      </c>
      <c r="D71" s="194" t="s">
        <v>3389</v>
      </c>
      <c r="E71" s="157" t="s">
        <v>2505</v>
      </c>
      <c r="F71" s="214" t="s">
        <v>231</v>
      </c>
      <c r="G71" s="48">
        <f t="shared" si="3"/>
        <v>1</v>
      </c>
      <c r="H71" s="48" t="s">
        <v>220</v>
      </c>
      <c r="I71" s="39">
        <f t="shared" si="4"/>
        <v>1</v>
      </c>
      <c r="J71" s="39" t="e">
        <f>+IF(#REF!="Issued",1,IF(#REF!="Not Issued",2,"Nil"))</f>
        <v>#REF!</v>
      </c>
      <c r="K71" s="39" t="s">
        <v>591</v>
      </c>
      <c r="L71" s="39"/>
      <c r="M71" s="90" t="s">
        <v>592</v>
      </c>
    </row>
    <row r="72" spans="1:13" s="127" customFormat="1" ht="12.75" customHeight="1" x14ac:dyDescent="0.2">
      <c r="A72" s="44">
        <f t="shared" si="5"/>
        <v>68</v>
      </c>
      <c r="B72" s="157" t="s">
        <v>4050</v>
      </c>
      <c r="C72" s="158">
        <v>79146</v>
      </c>
      <c r="D72" s="194" t="s">
        <v>4051</v>
      </c>
      <c r="E72" s="157" t="s">
        <v>314</v>
      </c>
      <c r="F72" s="214" t="s">
        <v>232</v>
      </c>
      <c r="G72" s="48">
        <f t="shared" si="3"/>
        <v>2</v>
      </c>
      <c r="H72" s="48" t="s">
        <v>220</v>
      </c>
      <c r="I72" s="39">
        <f t="shared" si="4"/>
        <v>1</v>
      </c>
      <c r="J72" s="39" t="e">
        <f>+IF(#REF!="Issued",1,IF(#REF!="Not Issued",2,"Nil"))</f>
        <v>#REF!</v>
      </c>
      <c r="K72" s="39" t="s">
        <v>595</v>
      </c>
      <c r="L72" s="39"/>
      <c r="M72" s="90" t="s">
        <v>596</v>
      </c>
    </row>
    <row r="73" spans="1:13" s="127" customFormat="1" ht="12.75" customHeight="1" x14ac:dyDescent="0.2">
      <c r="A73" s="44">
        <f t="shared" si="5"/>
        <v>69</v>
      </c>
      <c r="B73" s="157" t="s">
        <v>4054</v>
      </c>
      <c r="C73" s="158">
        <v>78905</v>
      </c>
      <c r="D73" s="194" t="s">
        <v>4055</v>
      </c>
      <c r="E73" s="157" t="s">
        <v>4056</v>
      </c>
      <c r="F73" s="214" t="s">
        <v>232</v>
      </c>
      <c r="G73" s="48">
        <f t="shared" si="3"/>
        <v>2</v>
      </c>
      <c r="H73" s="48" t="s">
        <v>220</v>
      </c>
      <c r="I73" s="39">
        <f t="shared" si="4"/>
        <v>1</v>
      </c>
      <c r="J73" s="39" t="e">
        <f>+IF(#REF!="Issued",1,IF(#REF!="Not Issued",2,"Nil"))</f>
        <v>#REF!</v>
      </c>
      <c r="K73" s="39" t="s">
        <v>599</v>
      </c>
      <c r="L73" s="39"/>
      <c r="M73" s="90" t="s">
        <v>600</v>
      </c>
    </row>
    <row r="74" spans="1:13" s="127" customFormat="1" ht="12.75" customHeight="1" x14ac:dyDescent="0.2">
      <c r="A74" s="44">
        <f t="shared" si="5"/>
        <v>70</v>
      </c>
      <c r="B74" s="157" t="s">
        <v>4057</v>
      </c>
      <c r="C74" s="158">
        <v>79485</v>
      </c>
      <c r="D74" s="194" t="s">
        <v>4058</v>
      </c>
      <c r="E74" s="157" t="s">
        <v>4059</v>
      </c>
      <c r="F74" s="214" t="s">
        <v>231</v>
      </c>
      <c r="G74" s="48">
        <f t="shared" si="3"/>
        <v>1</v>
      </c>
      <c r="H74" s="48" t="s">
        <v>220</v>
      </c>
      <c r="I74" s="39">
        <f t="shared" si="4"/>
        <v>1</v>
      </c>
      <c r="J74" s="39" t="e">
        <f>+IF(#REF!="Issued",1,IF(#REF!="Not Issued",2,"Nil"))</f>
        <v>#REF!</v>
      </c>
      <c r="K74" s="39" t="s">
        <v>604</v>
      </c>
      <c r="L74" s="39"/>
      <c r="M74" s="90" t="s">
        <v>605</v>
      </c>
    </row>
    <row r="75" spans="1:13" s="127" customFormat="1" ht="12.75" customHeight="1" x14ac:dyDescent="0.2">
      <c r="A75" s="44">
        <f t="shared" si="5"/>
        <v>71</v>
      </c>
      <c r="B75" s="157" t="s">
        <v>4060</v>
      </c>
      <c r="C75" s="158">
        <v>79833</v>
      </c>
      <c r="D75" s="194" t="s">
        <v>1895</v>
      </c>
      <c r="E75" s="157" t="s">
        <v>4061</v>
      </c>
      <c r="F75" s="214" t="s">
        <v>232</v>
      </c>
      <c r="G75" s="48">
        <f t="shared" si="3"/>
        <v>2</v>
      </c>
      <c r="H75" s="48" t="s">
        <v>220</v>
      </c>
      <c r="I75" s="39">
        <f t="shared" si="4"/>
        <v>1</v>
      </c>
      <c r="J75" s="39" t="e">
        <f>+IF(#REF!="Issued",1,IF(#REF!="Not Issued",2,"Nil"))</f>
        <v>#REF!</v>
      </c>
      <c r="K75" s="39" t="s">
        <v>607</v>
      </c>
      <c r="L75" s="39"/>
      <c r="M75" s="90" t="s">
        <v>608</v>
      </c>
    </row>
    <row r="76" spans="1:13" s="127" customFormat="1" ht="12.75" customHeight="1" x14ac:dyDescent="0.2">
      <c r="A76" s="44">
        <f t="shared" si="5"/>
        <v>72</v>
      </c>
      <c r="B76" s="157" t="s">
        <v>4064</v>
      </c>
      <c r="C76" s="133">
        <v>79834</v>
      </c>
      <c r="D76" s="194" t="s">
        <v>4065</v>
      </c>
      <c r="E76" s="157" t="s">
        <v>4066</v>
      </c>
      <c r="F76" s="214" t="s">
        <v>232</v>
      </c>
      <c r="G76" s="48">
        <f t="shared" si="3"/>
        <v>2</v>
      </c>
      <c r="H76" s="48" t="s">
        <v>220</v>
      </c>
      <c r="I76" s="39">
        <f t="shared" si="4"/>
        <v>1</v>
      </c>
      <c r="J76" s="39" t="e">
        <f>+IF(#REF!="Issued",1,IF(#REF!="Not Issued",2,"Nil"))</f>
        <v>#REF!</v>
      </c>
      <c r="K76" s="39" t="s">
        <v>612</v>
      </c>
      <c r="L76" s="39"/>
      <c r="M76" s="90" t="s">
        <v>613</v>
      </c>
    </row>
    <row r="77" spans="1:13" s="127" customFormat="1" ht="12.75" customHeight="1" x14ac:dyDescent="0.2">
      <c r="A77" s="44">
        <f t="shared" si="5"/>
        <v>73</v>
      </c>
      <c r="B77" s="157" t="s">
        <v>4067</v>
      </c>
      <c r="C77" s="158">
        <v>78906</v>
      </c>
      <c r="D77" s="194" t="s">
        <v>4068</v>
      </c>
      <c r="E77" s="157" t="s">
        <v>304</v>
      </c>
      <c r="F77" s="214" t="s">
        <v>231</v>
      </c>
      <c r="G77" s="48">
        <f t="shared" si="3"/>
        <v>1</v>
      </c>
      <c r="H77" s="48" t="s">
        <v>220</v>
      </c>
      <c r="I77" s="39">
        <f t="shared" si="4"/>
        <v>1</v>
      </c>
      <c r="J77" s="39" t="e">
        <f>+IF(#REF!="Issued",1,IF(#REF!="Not Issued",2,"Nil"))</f>
        <v>#REF!</v>
      </c>
      <c r="K77" s="39" t="s">
        <v>617</v>
      </c>
      <c r="L77" s="39"/>
      <c r="M77" s="90" t="s">
        <v>618</v>
      </c>
    </row>
    <row r="78" spans="1:13" s="127" customFormat="1" ht="12.75" customHeight="1" x14ac:dyDescent="0.2">
      <c r="A78" s="44">
        <f t="shared" si="5"/>
        <v>74</v>
      </c>
      <c r="B78" s="157" t="s">
        <v>4074</v>
      </c>
      <c r="C78" s="158">
        <v>78907</v>
      </c>
      <c r="D78" s="194" t="s">
        <v>57</v>
      </c>
      <c r="E78" s="157" t="s">
        <v>4075</v>
      </c>
      <c r="F78" s="214" t="s">
        <v>232</v>
      </c>
      <c r="G78" s="48">
        <f t="shared" si="3"/>
        <v>2</v>
      </c>
      <c r="H78" s="48" t="s">
        <v>220</v>
      </c>
      <c r="I78" s="39">
        <f t="shared" si="4"/>
        <v>1</v>
      </c>
      <c r="J78" s="39" t="e">
        <f>+IF(#REF!="Issued",1,IF(#REF!="Not Issued",2,"Nil"))</f>
        <v>#REF!</v>
      </c>
      <c r="K78" s="39" t="s">
        <v>622</v>
      </c>
      <c r="L78" s="39"/>
      <c r="M78" s="90" t="s">
        <v>623</v>
      </c>
    </row>
    <row r="79" spans="1:13" s="127" customFormat="1" ht="12.75" customHeight="1" x14ac:dyDescent="0.2">
      <c r="A79" s="44">
        <f t="shared" si="5"/>
        <v>75</v>
      </c>
      <c r="B79" s="157" t="s">
        <v>4076</v>
      </c>
      <c r="C79" s="158">
        <v>78908</v>
      </c>
      <c r="D79" s="194" t="s">
        <v>4077</v>
      </c>
      <c r="E79" s="157" t="s">
        <v>1902</v>
      </c>
      <c r="F79" s="214" t="s">
        <v>232</v>
      </c>
      <c r="G79" s="48">
        <f t="shared" si="3"/>
        <v>2</v>
      </c>
      <c r="H79" s="48" t="s">
        <v>220</v>
      </c>
      <c r="I79" s="39">
        <f t="shared" si="4"/>
        <v>1</v>
      </c>
      <c r="J79" s="39" t="e">
        <f>+IF(#REF!="Issued",1,IF(#REF!="Not Issued",2,"Nil"))</f>
        <v>#REF!</v>
      </c>
      <c r="K79" s="39" t="s">
        <v>626</v>
      </c>
      <c r="L79" s="39"/>
      <c r="M79" s="90" t="s">
        <v>627</v>
      </c>
    </row>
    <row r="80" spans="1:13" s="127" customFormat="1" ht="12.75" customHeight="1" x14ac:dyDescent="0.2">
      <c r="A80" s="44">
        <f t="shared" si="5"/>
        <v>76</v>
      </c>
      <c r="B80" s="157" t="s">
        <v>4078</v>
      </c>
      <c r="C80" s="158">
        <v>79487</v>
      </c>
      <c r="D80" s="194" t="s">
        <v>4079</v>
      </c>
      <c r="E80" s="157" t="s">
        <v>4080</v>
      </c>
      <c r="F80" s="214" t="s">
        <v>232</v>
      </c>
      <c r="G80" s="48">
        <f t="shared" si="3"/>
        <v>2</v>
      </c>
      <c r="H80" s="48" t="s">
        <v>220</v>
      </c>
      <c r="I80" s="39">
        <f t="shared" si="4"/>
        <v>1</v>
      </c>
      <c r="J80" s="39" t="e">
        <f>+IF(#REF!="Issued",1,IF(#REF!="Not Issued",2,"Nil"))</f>
        <v>#REF!</v>
      </c>
      <c r="K80" s="39" t="s">
        <v>631</v>
      </c>
      <c r="L80" s="39"/>
      <c r="M80" s="90" t="s">
        <v>632</v>
      </c>
    </row>
    <row r="81" spans="1:13" s="127" customFormat="1" ht="12.75" customHeight="1" x14ac:dyDescent="0.2">
      <c r="A81" s="44">
        <f t="shared" si="5"/>
        <v>77</v>
      </c>
      <c r="B81" s="157" t="s">
        <v>4081</v>
      </c>
      <c r="C81" s="158">
        <v>79488</v>
      </c>
      <c r="D81" s="194" t="s">
        <v>4082</v>
      </c>
      <c r="E81" s="157" t="s">
        <v>887</v>
      </c>
      <c r="F81" s="214" t="s">
        <v>232</v>
      </c>
      <c r="G81" s="48">
        <f t="shared" si="3"/>
        <v>2</v>
      </c>
      <c r="H81" s="48" t="s">
        <v>220</v>
      </c>
      <c r="I81" s="39">
        <f t="shared" si="4"/>
        <v>1</v>
      </c>
      <c r="J81" s="39" t="e">
        <f>+IF(#REF!="Issued",1,IF(#REF!="Not Issued",2,"Nil"))</f>
        <v>#REF!</v>
      </c>
      <c r="K81" s="39" t="s">
        <v>636</v>
      </c>
      <c r="L81" s="39"/>
      <c r="M81" s="90" t="s">
        <v>637</v>
      </c>
    </row>
    <row r="82" spans="1:13" s="127" customFormat="1" ht="12.75" customHeight="1" x14ac:dyDescent="0.2">
      <c r="A82" s="44">
        <f t="shared" si="5"/>
        <v>78</v>
      </c>
      <c r="B82" s="157" t="s">
        <v>4083</v>
      </c>
      <c r="C82" s="158">
        <v>79489</v>
      </c>
      <c r="D82" s="194" t="s">
        <v>4084</v>
      </c>
      <c r="E82" s="157" t="s">
        <v>4085</v>
      </c>
      <c r="F82" s="214" t="s">
        <v>231</v>
      </c>
      <c r="G82" s="48">
        <f t="shared" si="3"/>
        <v>1</v>
      </c>
      <c r="H82" s="48" t="s">
        <v>220</v>
      </c>
      <c r="I82" s="39">
        <f t="shared" si="4"/>
        <v>1</v>
      </c>
      <c r="J82" s="39" t="e">
        <f>+IF(#REF!="Issued",1,IF(#REF!="Not Issued",2,"Nil"))</f>
        <v>#REF!</v>
      </c>
      <c r="K82" s="39" t="s">
        <v>640</v>
      </c>
      <c r="L82" s="39"/>
      <c r="M82" s="90" t="s">
        <v>641</v>
      </c>
    </row>
    <row r="83" spans="1:13" s="127" customFormat="1" ht="12.75" customHeight="1" x14ac:dyDescent="0.2">
      <c r="A83" s="44">
        <f t="shared" si="5"/>
        <v>79</v>
      </c>
      <c r="B83" s="157" t="s">
        <v>4093</v>
      </c>
      <c r="C83" s="158">
        <v>79491</v>
      </c>
      <c r="D83" s="194" t="s">
        <v>4094</v>
      </c>
      <c r="E83" s="157" t="s">
        <v>4095</v>
      </c>
      <c r="F83" s="214" t="s">
        <v>231</v>
      </c>
      <c r="G83" s="48">
        <f t="shared" si="3"/>
        <v>1</v>
      </c>
      <c r="H83" s="48" t="s">
        <v>220</v>
      </c>
      <c r="I83" s="39">
        <f t="shared" si="4"/>
        <v>1</v>
      </c>
      <c r="J83" s="39" t="e">
        <f>+IF(#REF!="Issued",1,IF(#REF!="Not Issued",2,"Nil"))</f>
        <v>#REF!</v>
      </c>
      <c r="K83" s="39" t="s">
        <v>645</v>
      </c>
      <c r="L83" s="39"/>
      <c r="M83" s="90" t="s">
        <v>646</v>
      </c>
    </row>
    <row r="84" spans="1:13" s="127" customFormat="1" ht="12.75" customHeight="1" x14ac:dyDescent="0.2">
      <c r="A84" s="44">
        <f t="shared" si="5"/>
        <v>80</v>
      </c>
      <c r="B84" s="157" t="s">
        <v>4096</v>
      </c>
      <c r="C84" s="158">
        <v>78909</v>
      </c>
      <c r="D84" s="194" t="s">
        <v>4097</v>
      </c>
      <c r="E84" s="157" t="s">
        <v>4098</v>
      </c>
      <c r="F84" s="214" t="s">
        <v>232</v>
      </c>
      <c r="G84" s="48">
        <f t="shared" si="3"/>
        <v>2</v>
      </c>
      <c r="H84" s="48" t="s">
        <v>220</v>
      </c>
      <c r="I84" s="39">
        <f t="shared" si="4"/>
        <v>1</v>
      </c>
      <c r="J84" s="39" t="e">
        <f>+IF(#REF!="Issued",1,IF(#REF!="Not Issued",2,"Nil"))</f>
        <v>#REF!</v>
      </c>
      <c r="K84" s="39" t="s">
        <v>650</v>
      </c>
      <c r="L84" s="39"/>
      <c r="M84" s="90" t="s">
        <v>651</v>
      </c>
    </row>
    <row r="85" spans="1:13" s="127" customFormat="1" ht="12.75" customHeight="1" x14ac:dyDescent="0.2">
      <c r="A85" s="44">
        <f t="shared" si="5"/>
        <v>81</v>
      </c>
      <c r="B85" s="157" t="s">
        <v>4102</v>
      </c>
      <c r="C85" s="158">
        <v>79493</v>
      </c>
      <c r="D85" s="194" t="s">
        <v>4103</v>
      </c>
      <c r="E85" s="157" t="s">
        <v>4104</v>
      </c>
      <c r="F85" s="214" t="s">
        <v>231</v>
      </c>
      <c r="G85" s="48">
        <f t="shared" si="3"/>
        <v>1</v>
      </c>
      <c r="H85" s="48" t="s">
        <v>220</v>
      </c>
      <c r="I85" s="39">
        <f t="shared" si="4"/>
        <v>1</v>
      </c>
      <c r="J85" s="39" t="e">
        <f>+IF(#REF!="Issued",1,IF(#REF!="Not Issued",2,"Nil"))</f>
        <v>#REF!</v>
      </c>
      <c r="K85" s="39" t="s">
        <v>655</v>
      </c>
      <c r="L85" s="39"/>
      <c r="M85" s="90" t="s">
        <v>656</v>
      </c>
    </row>
    <row r="86" spans="1:13" s="127" customFormat="1" ht="12.75" customHeight="1" x14ac:dyDescent="0.2">
      <c r="A86" s="44">
        <f t="shared" si="5"/>
        <v>82</v>
      </c>
      <c r="B86" s="157" t="s">
        <v>4105</v>
      </c>
      <c r="C86" s="158">
        <v>78910</v>
      </c>
      <c r="D86" s="194" t="s">
        <v>4106</v>
      </c>
      <c r="E86" s="157" t="s">
        <v>4107</v>
      </c>
      <c r="F86" s="214" t="s">
        <v>231</v>
      </c>
      <c r="G86" s="48">
        <f t="shared" si="3"/>
        <v>1</v>
      </c>
      <c r="H86" s="48" t="s">
        <v>220</v>
      </c>
      <c r="I86" s="39">
        <f t="shared" si="4"/>
        <v>1</v>
      </c>
      <c r="J86" s="39" t="e">
        <f>+IF(#REF!="Issued",1,IF(#REF!="Not Issued",2,"Nil"))</f>
        <v>#REF!</v>
      </c>
      <c r="K86" s="39" t="s">
        <v>154</v>
      </c>
      <c r="L86" s="39"/>
      <c r="M86" s="90" t="s">
        <v>2826</v>
      </c>
    </row>
    <row r="87" spans="1:13" s="127" customFormat="1" ht="12.75" customHeight="1" x14ac:dyDescent="0.2">
      <c r="A87" s="44">
        <f t="shared" si="5"/>
        <v>83</v>
      </c>
      <c r="B87" s="157" t="s">
        <v>4111</v>
      </c>
      <c r="C87" s="158">
        <v>79495</v>
      </c>
      <c r="D87" s="194" t="s">
        <v>4112</v>
      </c>
      <c r="E87" s="157" t="s">
        <v>4113</v>
      </c>
      <c r="F87" s="214" t="s">
        <v>232</v>
      </c>
      <c r="G87" s="48">
        <f t="shared" si="3"/>
        <v>2</v>
      </c>
      <c r="H87" s="48" t="s">
        <v>220</v>
      </c>
      <c r="I87" s="39">
        <f t="shared" si="4"/>
        <v>1</v>
      </c>
      <c r="J87" s="39" t="e">
        <f>+IF(#REF!="Issued",1,IF(#REF!="Not Issued",2,"Nil"))</f>
        <v>#REF!</v>
      </c>
      <c r="K87" s="39" t="s">
        <v>660</v>
      </c>
      <c r="L87" s="39"/>
      <c r="M87" s="90" t="s">
        <v>661</v>
      </c>
    </row>
    <row r="88" spans="1:13" s="127" customFormat="1" ht="12.75" customHeight="1" x14ac:dyDescent="0.2">
      <c r="A88" s="44">
        <f t="shared" si="5"/>
        <v>84</v>
      </c>
      <c r="B88" s="157" t="s">
        <v>4114</v>
      </c>
      <c r="C88" s="158">
        <v>79148</v>
      </c>
      <c r="D88" s="194" t="s">
        <v>3153</v>
      </c>
      <c r="E88" s="157" t="s">
        <v>262</v>
      </c>
      <c r="F88" s="214" t="s">
        <v>231</v>
      </c>
      <c r="G88" s="48">
        <f t="shared" si="3"/>
        <v>1</v>
      </c>
      <c r="H88" s="48" t="s">
        <v>220</v>
      </c>
      <c r="I88" s="39">
        <f t="shared" si="4"/>
        <v>1</v>
      </c>
      <c r="J88" s="39" t="e">
        <f>+IF(#REF!="Issued",1,IF(#REF!="Not Issued",2,"Nil"))</f>
        <v>#REF!</v>
      </c>
      <c r="K88" s="39" t="s">
        <v>665</v>
      </c>
      <c r="L88" s="39"/>
      <c r="M88" s="90" t="s">
        <v>666</v>
      </c>
    </row>
    <row r="89" spans="1:13" s="127" customFormat="1" ht="12.75" customHeight="1" x14ac:dyDescent="0.2">
      <c r="A89" s="44">
        <f t="shared" si="5"/>
        <v>85</v>
      </c>
      <c r="B89" s="157" t="s">
        <v>4115</v>
      </c>
      <c r="C89" s="158">
        <v>79496</v>
      </c>
      <c r="D89" s="194" t="s">
        <v>4116</v>
      </c>
      <c r="E89" s="157" t="s">
        <v>4117</v>
      </c>
      <c r="F89" s="214" t="s">
        <v>232</v>
      </c>
      <c r="G89" s="48">
        <f t="shared" si="3"/>
        <v>2</v>
      </c>
      <c r="H89" s="48" t="s">
        <v>220</v>
      </c>
      <c r="I89" s="39">
        <f t="shared" si="4"/>
        <v>1</v>
      </c>
      <c r="J89" s="39" t="e">
        <f>+IF(#REF!="Issued",1,IF(#REF!="Not Issued",2,"Nil"))</f>
        <v>#REF!</v>
      </c>
      <c r="K89" s="39" t="s">
        <v>670</v>
      </c>
      <c r="L89" s="39"/>
      <c r="M89" s="90" t="s">
        <v>671</v>
      </c>
    </row>
    <row r="90" spans="1:13" s="127" customFormat="1" ht="12.75" customHeight="1" x14ac:dyDescent="0.2">
      <c r="A90" s="44">
        <f t="shared" si="5"/>
        <v>86</v>
      </c>
      <c r="B90" s="157" t="s">
        <v>4123</v>
      </c>
      <c r="C90" s="158">
        <v>79588</v>
      </c>
      <c r="D90" s="194" t="s">
        <v>4124</v>
      </c>
      <c r="E90" s="157" t="s">
        <v>4125</v>
      </c>
      <c r="F90" s="214" t="s">
        <v>231</v>
      </c>
      <c r="G90" s="48">
        <f t="shared" si="3"/>
        <v>1</v>
      </c>
      <c r="H90" s="48" t="s">
        <v>220</v>
      </c>
      <c r="I90" s="39">
        <f t="shared" si="4"/>
        <v>1</v>
      </c>
      <c r="J90" s="39" t="e">
        <f>+IF(#REF!="Issued",1,IF(#REF!="Not Issued",2,"Nil"))</f>
        <v>#REF!</v>
      </c>
      <c r="K90" s="39" t="s">
        <v>675</v>
      </c>
      <c r="L90" s="39"/>
      <c r="M90" s="90" t="s">
        <v>676</v>
      </c>
    </row>
    <row r="91" spans="1:13" s="127" customFormat="1" ht="12.75" customHeight="1" x14ac:dyDescent="0.2">
      <c r="A91" s="44">
        <f t="shared" si="5"/>
        <v>87</v>
      </c>
      <c r="B91" s="157" t="s">
        <v>4126</v>
      </c>
      <c r="C91" s="158">
        <v>79149</v>
      </c>
      <c r="D91" s="194" t="s">
        <v>4127</v>
      </c>
      <c r="E91" s="157" t="s">
        <v>192</v>
      </c>
      <c r="F91" s="214" t="s">
        <v>232</v>
      </c>
      <c r="G91" s="48">
        <f t="shared" si="3"/>
        <v>2</v>
      </c>
      <c r="H91" s="48" t="s">
        <v>220</v>
      </c>
      <c r="I91" s="39">
        <f t="shared" si="4"/>
        <v>1</v>
      </c>
      <c r="J91" s="39" t="e">
        <f>+IF(#REF!="Issued",1,IF(#REF!="Not Issued",2,"Nil"))</f>
        <v>#REF!</v>
      </c>
      <c r="K91" s="39" t="s">
        <v>680</v>
      </c>
      <c r="L91" s="39"/>
      <c r="M91" s="90" t="s">
        <v>681</v>
      </c>
    </row>
    <row r="92" spans="1:13" s="127" customFormat="1" ht="12.75" customHeight="1" x14ac:dyDescent="0.2">
      <c r="A92" s="44">
        <f t="shared" si="5"/>
        <v>88</v>
      </c>
      <c r="B92" s="157" t="s">
        <v>4130</v>
      </c>
      <c r="C92" s="158">
        <v>78911</v>
      </c>
      <c r="D92" s="194" t="s">
        <v>4131</v>
      </c>
      <c r="E92" s="157" t="s">
        <v>4132</v>
      </c>
      <c r="F92" s="214" t="s">
        <v>231</v>
      </c>
      <c r="G92" s="48">
        <f t="shared" si="3"/>
        <v>1</v>
      </c>
      <c r="H92" s="48" t="s">
        <v>220</v>
      </c>
      <c r="I92" s="39">
        <f t="shared" si="4"/>
        <v>1</v>
      </c>
      <c r="J92" s="39" t="e">
        <f>+IF(#REF!="Issued",1,IF(#REF!="Not Issued",2,"Nil"))</f>
        <v>#REF!</v>
      </c>
      <c r="K92" s="39" t="s">
        <v>684</v>
      </c>
      <c r="L92" s="39"/>
      <c r="M92" s="90" t="s">
        <v>685</v>
      </c>
    </row>
    <row r="93" spans="1:13" s="127" customFormat="1" ht="12.75" customHeight="1" x14ac:dyDescent="0.2">
      <c r="A93" s="44">
        <f t="shared" si="5"/>
        <v>89</v>
      </c>
      <c r="B93" s="157" t="s">
        <v>4133</v>
      </c>
      <c r="C93" s="158">
        <v>78912</v>
      </c>
      <c r="D93" s="194" t="s">
        <v>4134</v>
      </c>
      <c r="E93" s="157" t="s">
        <v>4135</v>
      </c>
      <c r="F93" s="214" t="s">
        <v>231</v>
      </c>
      <c r="G93" s="48">
        <f t="shared" si="3"/>
        <v>1</v>
      </c>
      <c r="H93" s="48" t="s">
        <v>220</v>
      </c>
      <c r="I93" s="39">
        <f t="shared" si="4"/>
        <v>1</v>
      </c>
      <c r="J93" s="39" t="e">
        <f>+IF(#REF!="Issued",1,IF(#REF!="Not Issued",2,"Nil"))</f>
        <v>#REF!</v>
      </c>
      <c r="K93" s="39" t="s">
        <v>2843</v>
      </c>
      <c r="L93" s="146"/>
      <c r="M93" s="90" t="s">
        <v>2844</v>
      </c>
    </row>
    <row r="94" spans="1:13" s="127" customFormat="1" ht="12.75" customHeight="1" x14ac:dyDescent="0.2">
      <c r="A94" s="44">
        <f t="shared" si="5"/>
        <v>90</v>
      </c>
      <c r="B94" s="157" t="s">
        <v>4136</v>
      </c>
      <c r="C94" s="158">
        <v>78913</v>
      </c>
      <c r="D94" s="194" t="s">
        <v>4137</v>
      </c>
      <c r="E94" s="157" t="s">
        <v>4138</v>
      </c>
      <c r="F94" s="214" t="s">
        <v>232</v>
      </c>
      <c r="G94" s="48">
        <f t="shared" si="3"/>
        <v>2</v>
      </c>
      <c r="H94" s="48" t="s">
        <v>220</v>
      </c>
      <c r="I94" s="39">
        <f t="shared" si="4"/>
        <v>1</v>
      </c>
      <c r="J94" s="39" t="e">
        <f>+IF(#REF!="Issued",1,IF(#REF!="Not Issued",2,"Nil"))</f>
        <v>#REF!</v>
      </c>
      <c r="K94" s="39" t="s">
        <v>689</v>
      </c>
      <c r="L94" s="39"/>
      <c r="M94" s="90" t="s">
        <v>690</v>
      </c>
    </row>
    <row r="95" spans="1:13" s="127" customFormat="1" ht="12.75" customHeight="1" x14ac:dyDescent="0.2">
      <c r="A95" s="44">
        <f t="shared" si="5"/>
        <v>91</v>
      </c>
      <c r="B95" s="157" t="s">
        <v>4142</v>
      </c>
      <c r="C95" s="158">
        <v>79150</v>
      </c>
      <c r="D95" s="194" t="s">
        <v>4143</v>
      </c>
      <c r="E95" s="157" t="s">
        <v>4144</v>
      </c>
      <c r="F95" s="214" t="s">
        <v>231</v>
      </c>
      <c r="G95" s="48">
        <f t="shared" si="3"/>
        <v>1</v>
      </c>
      <c r="H95" s="48" t="s">
        <v>220</v>
      </c>
      <c r="I95" s="39">
        <f t="shared" si="4"/>
        <v>1</v>
      </c>
      <c r="J95" s="39" t="e">
        <f>+IF(#REF!="Issued",1,IF(#REF!="Not Issued",2,"Nil"))</f>
        <v>#REF!</v>
      </c>
      <c r="K95" s="39" t="s">
        <v>2851</v>
      </c>
      <c r="L95" s="39"/>
      <c r="M95" s="90" t="s">
        <v>2852</v>
      </c>
    </row>
    <row r="96" spans="1:13" s="127" customFormat="1" ht="12.75" customHeight="1" x14ac:dyDescent="0.2">
      <c r="A96" s="44">
        <f t="shared" si="5"/>
        <v>92</v>
      </c>
      <c r="B96" s="157" t="s">
        <v>4145</v>
      </c>
      <c r="C96" s="158">
        <v>79497</v>
      </c>
      <c r="D96" s="194" t="s">
        <v>4146</v>
      </c>
      <c r="E96" s="157" t="s">
        <v>4147</v>
      </c>
      <c r="F96" s="214" t="s">
        <v>232</v>
      </c>
      <c r="G96" s="48">
        <f t="shared" si="3"/>
        <v>2</v>
      </c>
      <c r="H96" s="48" t="s">
        <v>220</v>
      </c>
      <c r="I96" s="39">
        <f t="shared" si="4"/>
        <v>1</v>
      </c>
      <c r="J96" s="39" t="e">
        <f>+IF(#REF!="Issued",1,IF(#REF!="Not Issued",2,"Nil"))</f>
        <v>#REF!</v>
      </c>
      <c r="K96" s="39" t="s">
        <v>694</v>
      </c>
      <c r="L96" s="39"/>
      <c r="M96" s="90" t="s">
        <v>695</v>
      </c>
    </row>
    <row r="97" spans="1:13" s="127" customFormat="1" ht="12.75" customHeight="1" x14ac:dyDescent="0.2">
      <c r="A97" s="44">
        <f t="shared" si="5"/>
        <v>93</v>
      </c>
      <c r="B97" s="157" t="s">
        <v>4148</v>
      </c>
      <c r="C97" s="158">
        <v>79498</v>
      </c>
      <c r="D97" s="194" t="s">
        <v>113</v>
      </c>
      <c r="E97" s="157" t="s">
        <v>887</v>
      </c>
      <c r="F97" s="214" t="s">
        <v>232</v>
      </c>
      <c r="G97" s="48">
        <f t="shared" si="3"/>
        <v>2</v>
      </c>
      <c r="H97" s="48" t="s">
        <v>220</v>
      </c>
      <c r="I97" s="39">
        <f t="shared" si="4"/>
        <v>1</v>
      </c>
      <c r="J97" s="39" t="e">
        <f>+IF(#REF!="Issued",1,IF(#REF!="Not Issued",2,"Nil"))</f>
        <v>#REF!</v>
      </c>
      <c r="K97" s="39" t="s">
        <v>697</v>
      </c>
      <c r="L97" s="39"/>
      <c r="M97" s="90" t="s">
        <v>698</v>
      </c>
    </row>
    <row r="98" spans="1:13" s="127" customFormat="1" ht="12.75" customHeight="1" x14ac:dyDescent="0.2">
      <c r="A98" s="44">
        <f t="shared" si="5"/>
        <v>94</v>
      </c>
      <c r="B98" s="157" t="s">
        <v>4149</v>
      </c>
      <c r="C98" s="158">
        <v>79499</v>
      </c>
      <c r="D98" s="194" t="s">
        <v>4150</v>
      </c>
      <c r="E98" s="157" t="s">
        <v>4151</v>
      </c>
      <c r="F98" s="214" t="s">
        <v>231</v>
      </c>
      <c r="G98" s="48">
        <f t="shared" si="3"/>
        <v>1</v>
      </c>
      <c r="H98" s="48" t="s">
        <v>220</v>
      </c>
      <c r="I98" s="39">
        <f t="shared" si="4"/>
        <v>1</v>
      </c>
      <c r="J98" s="39" t="e">
        <f>+IF(#REF!="Issued",1,IF(#REF!="Not Issued",2,"Nil"))</f>
        <v>#REF!</v>
      </c>
      <c r="K98" s="39" t="s">
        <v>701</v>
      </c>
      <c r="L98" s="39"/>
      <c r="M98" s="90" t="s">
        <v>702</v>
      </c>
    </row>
    <row r="99" spans="1:13" s="127" customFormat="1" ht="12.75" customHeight="1" x14ac:dyDescent="0.2">
      <c r="A99" s="44">
        <f t="shared" si="5"/>
        <v>95</v>
      </c>
      <c r="B99" s="157" t="s">
        <v>4155</v>
      </c>
      <c r="C99" s="158">
        <v>79500</v>
      </c>
      <c r="D99" s="194" t="s">
        <v>4156</v>
      </c>
      <c r="E99" s="157" t="s">
        <v>4157</v>
      </c>
      <c r="F99" s="214" t="s">
        <v>231</v>
      </c>
      <c r="G99" s="48">
        <f t="shared" si="3"/>
        <v>1</v>
      </c>
      <c r="H99" s="48" t="s">
        <v>220</v>
      </c>
      <c r="I99" s="39">
        <f t="shared" si="4"/>
        <v>1</v>
      </c>
      <c r="J99" s="39" t="e">
        <f>+IF(#REF!="Issued",1,IF(#REF!="Not Issued",2,"Nil"))</f>
        <v>#REF!</v>
      </c>
      <c r="K99" s="39" t="s">
        <v>706</v>
      </c>
      <c r="L99" s="39"/>
      <c r="M99" s="90" t="s">
        <v>707</v>
      </c>
    </row>
    <row r="100" spans="1:13" s="127" customFormat="1" ht="12.75" customHeight="1" x14ac:dyDescent="0.2">
      <c r="A100" s="44">
        <f t="shared" si="5"/>
        <v>96</v>
      </c>
      <c r="B100" s="157" t="s">
        <v>4163</v>
      </c>
      <c r="C100" s="158">
        <v>79503</v>
      </c>
      <c r="D100" s="194" t="s">
        <v>4164</v>
      </c>
      <c r="E100" s="157" t="s">
        <v>2505</v>
      </c>
      <c r="F100" s="214" t="s">
        <v>232</v>
      </c>
      <c r="G100" s="48">
        <f t="shared" si="3"/>
        <v>2</v>
      </c>
      <c r="H100" s="48" t="s">
        <v>220</v>
      </c>
      <c r="I100" s="39">
        <f t="shared" si="4"/>
        <v>1</v>
      </c>
      <c r="J100" s="39" t="e">
        <f>+IF(#REF!="Issued",1,IF(#REF!="Not Issued",2,"Nil"))</f>
        <v>#REF!</v>
      </c>
      <c r="K100" s="39" t="s">
        <v>711</v>
      </c>
      <c r="L100" s="39"/>
      <c r="M100" s="90" t="s">
        <v>712</v>
      </c>
    </row>
    <row r="101" spans="1:13" s="127" customFormat="1" ht="12.75" customHeight="1" x14ac:dyDescent="0.2">
      <c r="A101" s="44">
        <f t="shared" si="5"/>
        <v>97</v>
      </c>
      <c r="B101" s="157" t="s">
        <v>4165</v>
      </c>
      <c r="C101" s="158">
        <v>79151</v>
      </c>
      <c r="D101" s="194" t="s">
        <v>4166</v>
      </c>
      <c r="E101" s="157" t="s">
        <v>2982</v>
      </c>
      <c r="F101" s="214" t="s">
        <v>231</v>
      </c>
      <c r="G101" s="48">
        <f t="shared" si="3"/>
        <v>1</v>
      </c>
      <c r="H101" s="48" t="s">
        <v>220</v>
      </c>
      <c r="I101" s="39">
        <f t="shared" si="4"/>
        <v>1</v>
      </c>
      <c r="J101" s="39" t="e">
        <f>+IF(#REF!="Issued",1,IF(#REF!="Not Issued",2,"Nil"))</f>
        <v>#REF!</v>
      </c>
      <c r="K101" s="39" t="s">
        <v>716</v>
      </c>
      <c r="L101" s="39"/>
      <c r="M101" s="90" t="s">
        <v>717</v>
      </c>
    </row>
    <row r="102" spans="1:13" s="127" customFormat="1" ht="12.75" customHeight="1" x14ac:dyDescent="0.2">
      <c r="A102" s="44">
        <f t="shared" si="5"/>
        <v>98</v>
      </c>
      <c r="B102" s="157" t="s">
        <v>4170</v>
      </c>
      <c r="C102" s="158">
        <v>78914</v>
      </c>
      <c r="D102" s="194" t="s">
        <v>240</v>
      </c>
      <c r="E102" s="157" t="s">
        <v>162</v>
      </c>
      <c r="F102" s="214" t="s">
        <v>231</v>
      </c>
      <c r="G102" s="48">
        <f t="shared" si="3"/>
        <v>1</v>
      </c>
      <c r="H102" s="48" t="s">
        <v>220</v>
      </c>
      <c r="I102" s="39">
        <f t="shared" si="4"/>
        <v>1</v>
      </c>
      <c r="J102" s="39" t="e">
        <f>+IF(#REF!="Issued",1,IF(#REF!="Not Issued",2,"Nil"))</f>
        <v>#REF!</v>
      </c>
      <c r="K102" s="39" t="s">
        <v>720</v>
      </c>
      <c r="L102" s="39"/>
      <c r="M102" s="90" t="s">
        <v>721</v>
      </c>
    </row>
    <row r="103" spans="1:13" s="127" customFormat="1" ht="12.75" customHeight="1" x14ac:dyDescent="0.2">
      <c r="A103" s="44">
        <f t="shared" si="5"/>
        <v>99</v>
      </c>
      <c r="B103" s="157" t="s">
        <v>4171</v>
      </c>
      <c r="C103" s="158">
        <v>79505</v>
      </c>
      <c r="D103" s="194" t="s">
        <v>4172</v>
      </c>
      <c r="E103" s="157" t="s">
        <v>4173</v>
      </c>
      <c r="F103" s="214" t="s">
        <v>232</v>
      </c>
      <c r="G103" s="48">
        <f t="shared" si="3"/>
        <v>2</v>
      </c>
      <c r="H103" s="48" t="s">
        <v>220</v>
      </c>
      <c r="I103" s="39">
        <f t="shared" si="4"/>
        <v>1</v>
      </c>
      <c r="J103" s="39" t="e">
        <f>+IF(#REF!="Issued",1,IF(#REF!="Not Issued",2,"Nil"))</f>
        <v>#REF!</v>
      </c>
      <c r="K103" s="39" t="s">
        <v>725</v>
      </c>
      <c r="L103" s="39"/>
      <c r="M103" s="90" t="s">
        <v>726</v>
      </c>
    </row>
    <row r="104" spans="1:13" s="127" customFormat="1" ht="12.75" customHeight="1" x14ac:dyDescent="0.2">
      <c r="A104" s="44">
        <f t="shared" si="5"/>
        <v>100</v>
      </c>
      <c r="B104" s="157" t="s">
        <v>4174</v>
      </c>
      <c r="C104" s="158">
        <v>78915</v>
      </c>
      <c r="D104" s="194" t="s">
        <v>4175</v>
      </c>
      <c r="E104" s="157" t="s">
        <v>4176</v>
      </c>
      <c r="F104" s="214" t="s">
        <v>231</v>
      </c>
      <c r="G104" s="48">
        <f t="shared" si="3"/>
        <v>1</v>
      </c>
      <c r="H104" s="48" t="s">
        <v>220</v>
      </c>
      <c r="I104" s="39">
        <f t="shared" si="4"/>
        <v>1</v>
      </c>
      <c r="J104" s="39" t="e">
        <f>+IF(#REF!="Issued",1,IF(#REF!="Not Issued",2,"Nil"))</f>
        <v>#REF!</v>
      </c>
      <c r="K104" s="39" t="s">
        <v>730</v>
      </c>
      <c r="L104" s="39"/>
      <c r="M104" s="90" t="s">
        <v>731</v>
      </c>
    </row>
    <row r="105" spans="1:13" s="127" customFormat="1" ht="12.75" customHeight="1" x14ac:dyDescent="0.2">
      <c r="A105" s="44">
        <f t="shared" si="5"/>
        <v>101</v>
      </c>
      <c r="B105" s="157" t="s">
        <v>4184</v>
      </c>
      <c r="C105" s="158">
        <v>79152</v>
      </c>
      <c r="D105" s="194" t="s">
        <v>4185</v>
      </c>
      <c r="E105" s="157" t="s">
        <v>4186</v>
      </c>
      <c r="F105" s="214" t="s">
        <v>232</v>
      </c>
      <c r="G105" s="48">
        <f t="shared" si="3"/>
        <v>2</v>
      </c>
      <c r="H105" s="48" t="s">
        <v>220</v>
      </c>
      <c r="I105" s="39">
        <f t="shared" si="4"/>
        <v>1</v>
      </c>
      <c r="J105" s="39" t="e">
        <f>+IF(#REF!="Issued",1,IF(#REF!="Not Issued",2,"Nil"))</f>
        <v>#REF!</v>
      </c>
      <c r="K105" s="39" t="s">
        <v>735</v>
      </c>
      <c r="L105" s="39"/>
      <c r="M105" s="90" t="s">
        <v>736</v>
      </c>
    </row>
    <row r="106" spans="1:13" s="127" customFormat="1" ht="12.75" customHeight="1" x14ac:dyDescent="0.2">
      <c r="A106" s="44">
        <f t="shared" si="5"/>
        <v>102</v>
      </c>
      <c r="B106" s="157" t="s">
        <v>4187</v>
      </c>
      <c r="C106" s="158">
        <v>79507</v>
      </c>
      <c r="D106" s="194" t="s">
        <v>3453</v>
      </c>
      <c r="E106" s="157" t="s">
        <v>63</v>
      </c>
      <c r="F106" s="214" t="s">
        <v>232</v>
      </c>
      <c r="G106" s="48">
        <f t="shared" si="3"/>
        <v>2</v>
      </c>
      <c r="H106" s="48" t="s">
        <v>220</v>
      </c>
      <c r="I106" s="39">
        <f t="shared" si="4"/>
        <v>1</v>
      </c>
      <c r="J106" s="39" t="e">
        <f>+IF(#REF!="Issued",1,IF(#REF!="Not Issued",2,"Nil"))</f>
        <v>#REF!</v>
      </c>
      <c r="K106" s="39" t="s">
        <v>739</v>
      </c>
      <c r="L106" s="39"/>
      <c r="M106" s="90" t="s">
        <v>740</v>
      </c>
    </row>
    <row r="107" spans="1:13" s="127" customFormat="1" ht="12.75" customHeight="1" x14ac:dyDescent="0.2">
      <c r="A107" s="44">
        <f t="shared" si="5"/>
        <v>103</v>
      </c>
      <c r="B107" s="157" t="s">
        <v>4188</v>
      </c>
      <c r="C107" s="158">
        <v>78916</v>
      </c>
      <c r="D107" s="194" t="s">
        <v>4189</v>
      </c>
      <c r="E107" s="157" t="s">
        <v>148</v>
      </c>
      <c r="F107" s="214" t="s">
        <v>231</v>
      </c>
      <c r="G107" s="48">
        <f t="shared" si="3"/>
        <v>1</v>
      </c>
      <c r="H107" s="48" t="s">
        <v>220</v>
      </c>
      <c r="I107" s="39">
        <f t="shared" si="4"/>
        <v>1</v>
      </c>
      <c r="J107" s="39" t="e">
        <f>+IF(#REF!="Issued",1,IF(#REF!="Not Issued",2,"Nil"))</f>
        <v>#REF!</v>
      </c>
      <c r="K107" s="39" t="s">
        <v>744</v>
      </c>
      <c r="L107" s="39"/>
      <c r="M107" s="90" t="s">
        <v>745</v>
      </c>
    </row>
    <row r="108" spans="1:13" s="127" customFormat="1" ht="12.75" customHeight="1" x14ac:dyDescent="0.2">
      <c r="A108" s="44">
        <f t="shared" si="5"/>
        <v>104</v>
      </c>
      <c r="B108" s="157" t="s">
        <v>4190</v>
      </c>
      <c r="C108" s="158">
        <v>79508</v>
      </c>
      <c r="D108" s="194" t="s">
        <v>4191</v>
      </c>
      <c r="E108" s="157" t="s">
        <v>4192</v>
      </c>
      <c r="F108" s="214" t="s">
        <v>232</v>
      </c>
      <c r="G108" s="48">
        <f t="shared" si="3"/>
        <v>2</v>
      </c>
      <c r="H108" s="48" t="s">
        <v>220</v>
      </c>
      <c r="I108" s="39">
        <f t="shared" si="4"/>
        <v>1</v>
      </c>
      <c r="J108" s="39" t="e">
        <f>+IF(#REF!="Issued",1,IF(#REF!="Not Issued",2,"Nil"))</f>
        <v>#REF!</v>
      </c>
      <c r="K108" s="39" t="s">
        <v>749</v>
      </c>
      <c r="L108" s="39"/>
      <c r="M108" s="90" t="s">
        <v>750</v>
      </c>
    </row>
    <row r="109" spans="1:13" s="127" customFormat="1" ht="12.75" customHeight="1" x14ac:dyDescent="0.2">
      <c r="A109" s="44">
        <f t="shared" si="5"/>
        <v>105</v>
      </c>
      <c r="B109" s="157" t="s">
        <v>4193</v>
      </c>
      <c r="C109" s="158">
        <v>79153</v>
      </c>
      <c r="D109" s="194" t="s">
        <v>4194</v>
      </c>
      <c r="E109" s="157" t="s">
        <v>4195</v>
      </c>
      <c r="F109" s="214" t="s">
        <v>232</v>
      </c>
      <c r="G109" s="48">
        <f t="shared" si="3"/>
        <v>2</v>
      </c>
      <c r="H109" s="48" t="s">
        <v>220</v>
      </c>
      <c r="I109" s="39">
        <f t="shared" si="4"/>
        <v>1</v>
      </c>
      <c r="J109" s="39" t="e">
        <f>+IF(#REF!="Issued",1,IF(#REF!="Not Issued",2,"Nil"))</f>
        <v>#REF!</v>
      </c>
      <c r="K109" s="39" t="s">
        <v>754</v>
      </c>
      <c r="L109" s="39"/>
      <c r="M109" s="90" t="s">
        <v>755</v>
      </c>
    </row>
    <row r="110" spans="1:13" s="127" customFormat="1" ht="12.75" customHeight="1" x14ac:dyDescent="0.2">
      <c r="A110" s="44">
        <f t="shared" si="5"/>
        <v>106</v>
      </c>
      <c r="B110" s="157" t="s">
        <v>4196</v>
      </c>
      <c r="C110" s="158">
        <v>79591</v>
      </c>
      <c r="D110" s="194" t="s">
        <v>4197</v>
      </c>
      <c r="E110" s="157" t="s">
        <v>4198</v>
      </c>
      <c r="F110" s="214" t="s">
        <v>231</v>
      </c>
      <c r="G110" s="48">
        <f t="shared" si="3"/>
        <v>1</v>
      </c>
      <c r="H110" s="48" t="s">
        <v>220</v>
      </c>
      <c r="I110" s="39">
        <f t="shared" si="4"/>
        <v>1</v>
      </c>
      <c r="J110" s="39" t="e">
        <f>+IF(#REF!="Issued",1,IF(#REF!="Not Issued",2,"Nil"))</f>
        <v>#REF!</v>
      </c>
      <c r="K110" s="39" t="s">
        <v>758</v>
      </c>
      <c r="L110" s="39"/>
      <c r="M110" s="90" t="s">
        <v>759</v>
      </c>
    </row>
    <row r="111" spans="1:13" s="127" customFormat="1" ht="12.75" customHeight="1" x14ac:dyDescent="0.2">
      <c r="A111" s="44">
        <f t="shared" si="5"/>
        <v>107</v>
      </c>
      <c r="B111" s="157" t="s">
        <v>4199</v>
      </c>
      <c r="C111" s="158">
        <v>78917</v>
      </c>
      <c r="D111" s="194" t="s">
        <v>4200</v>
      </c>
      <c r="E111" s="157" t="s">
        <v>303</v>
      </c>
      <c r="F111" s="214" t="s">
        <v>232</v>
      </c>
      <c r="G111" s="48">
        <f t="shared" si="3"/>
        <v>2</v>
      </c>
      <c r="H111" s="48" t="s">
        <v>220</v>
      </c>
      <c r="I111" s="39">
        <f t="shared" si="4"/>
        <v>1</v>
      </c>
      <c r="J111" s="39" t="e">
        <f>+IF(#REF!="Issued",1,IF(#REF!="Not Issued",2,"Nil"))</f>
        <v>#REF!</v>
      </c>
      <c r="K111" s="39" t="s">
        <v>762</v>
      </c>
      <c r="L111" s="39"/>
      <c r="M111" s="90" t="s">
        <v>763</v>
      </c>
    </row>
    <row r="112" spans="1:13" s="127" customFormat="1" ht="12.75" customHeight="1" x14ac:dyDescent="0.2">
      <c r="A112" s="44">
        <f t="shared" si="5"/>
        <v>108</v>
      </c>
      <c r="B112" s="157" t="s">
        <v>4203</v>
      </c>
      <c r="C112" s="158">
        <v>79510</v>
      </c>
      <c r="D112" s="194" t="s">
        <v>200</v>
      </c>
      <c r="E112" s="157" t="s">
        <v>87</v>
      </c>
      <c r="F112" s="214" t="s">
        <v>232</v>
      </c>
      <c r="G112" s="48">
        <f t="shared" si="3"/>
        <v>2</v>
      </c>
      <c r="H112" s="48" t="s">
        <v>220</v>
      </c>
      <c r="I112" s="39">
        <f t="shared" si="4"/>
        <v>1</v>
      </c>
      <c r="J112" s="39" t="e">
        <f>+IF(#REF!="Issued",1,IF(#REF!="Not Issued",2,"Nil"))</f>
        <v>#REF!</v>
      </c>
      <c r="K112" s="39" t="s">
        <v>766</v>
      </c>
      <c r="L112" s="39"/>
      <c r="M112" s="90" t="s">
        <v>767</v>
      </c>
    </row>
    <row r="113" spans="1:13" s="127" customFormat="1" ht="12.75" customHeight="1" x14ac:dyDescent="0.2">
      <c r="A113" s="44">
        <f t="shared" si="5"/>
        <v>109</v>
      </c>
      <c r="B113" s="157" t="s">
        <v>4204</v>
      </c>
      <c r="C113" s="158">
        <v>79154</v>
      </c>
      <c r="D113" s="194" t="s">
        <v>4205</v>
      </c>
      <c r="E113" s="157" t="s">
        <v>2054</v>
      </c>
      <c r="F113" s="214" t="s">
        <v>231</v>
      </c>
      <c r="G113" s="48">
        <f t="shared" si="3"/>
        <v>1</v>
      </c>
      <c r="H113" s="48" t="s">
        <v>220</v>
      </c>
      <c r="I113" s="39">
        <f t="shared" si="4"/>
        <v>1</v>
      </c>
      <c r="J113" s="39" t="e">
        <f>+IF(#REF!="Issued",1,IF(#REF!="Not Issued",2,"Nil"))</f>
        <v>#REF!</v>
      </c>
      <c r="K113" s="39" t="s">
        <v>770</v>
      </c>
      <c r="L113" s="39"/>
      <c r="M113" s="90" t="s">
        <v>771</v>
      </c>
    </row>
    <row r="114" spans="1:13" s="127" customFormat="1" ht="12.75" customHeight="1" x14ac:dyDescent="0.2">
      <c r="A114" s="44">
        <f t="shared" si="5"/>
        <v>110</v>
      </c>
      <c r="B114" s="157" t="s">
        <v>4211</v>
      </c>
      <c r="C114" s="158">
        <v>72927</v>
      </c>
      <c r="D114" s="194" t="s">
        <v>4212</v>
      </c>
      <c r="E114" s="157" t="s">
        <v>3997</v>
      </c>
      <c r="F114" s="214" t="s">
        <v>231</v>
      </c>
      <c r="G114" s="48">
        <f t="shared" si="3"/>
        <v>1</v>
      </c>
      <c r="H114" s="48" t="s">
        <v>220</v>
      </c>
      <c r="I114" s="39">
        <f t="shared" si="4"/>
        <v>1</v>
      </c>
      <c r="J114" s="39" t="e">
        <f>+IF(#REF!="Issued",1,IF(#REF!="Not Issued",2,"Nil"))</f>
        <v>#REF!</v>
      </c>
      <c r="K114" s="39" t="s">
        <v>774</v>
      </c>
      <c r="L114" s="39"/>
      <c r="M114" s="90" t="s">
        <v>775</v>
      </c>
    </row>
    <row r="115" spans="1:13" s="127" customFormat="1" ht="12.75" customHeight="1" x14ac:dyDescent="0.2">
      <c r="A115" s="44">
        <f t="shared" si="5"/>
        <v>111</v>
      </c>
      <c r="B115" s="157" t="s">
        <v>4213</v>
      </c>
      <c r="C115" s="158">
        <v>79839</v>
      </c>
      <c r="D115" s="194" t="s">
        <v>4214</v>
      </c>
      <c r="E115" s="157" t="s">
        <v>4215</v>
      </c>
      <c r="F115" s="214" t="s">
        <v>232</v>
      </c>
      <c r="G115" s="48">
        <f t="shared" si="3"/>
        <v>2</v>
      </c>
      <c r="H115" s="48" t="s">
        <v>220</v>
      </c>
      <c r="I115" s="39">
        <f t="shared" si="4"/>
        <v>1</v>
      </c>
      <c r="J115" s="39" t="e">
        <f>+IF(#REF!="Issued",1,IF(#REF!="Not Issued",2,"Nil"))</f>
        <v>#REF!</v>
      </c>
      <c r="K115" s="39" t="s">
        <v>779</v>
      </c>
      <c r="L115" s="39"/>
      <c r="M115" s="90" t="s">
        <v>780</v>
      </c>
    </row>
    <row r="116" spans="1:13" s="127" customFormat="1" ht="12.75" customHeight="1" x14ac:dyDescent="0.2">
      <c r="A116" s="44">
        <f t="shared" si="5"/>
        <v>112</v>
      </c>
      <c r="B116" s="157" t="s">
        <v>4216</v>
      </c>
      <c r="C116" s="158">
        <v>78919</v>
      </c>
      <c r="D116" s="194" t="s">
        <v>4217</v>
      </c>
      <c r="E116" s="157" t="s">
        <v>4218</v>
      </c>
      <c r="F116" s="214" t="s">
        <v>231</v>
      </c>
      <c r="G116" s="48">
        <f t="shared" si="3"/>
        <v>1</v>
      </c>
      <c r="H116" s="48" t="s">
        <v>220</v>
      </c>
      <c r="I116" s="39">
        <f t="shared" si="4"/>
        <v>1</v>
      </c>
      <c r="J116" s="39" t="e">
        <f>+IF(#REF!="Issued",1,IF(#REF!="Not Issued",2,"Nil"))</f>
        <v>#REF!</v>
      </c>
      <c r="K116" s="39" t="s">
        <v>784</v>
      </c>
      <c r="L116" s="39"/>
      <c r="M116" s="90" t="s">
        <v>785</v>
      </c>
    </row>
    <row r="117" spans="1:13" s="127" customFormat="1" ht="12.75" customHeight="1" x14ac:dyDescent="0.2">
      <c r="A117" s="44">
        <f t="shared" si="5"/>
        <v>113</v>
      </c>
      <c r="B117" s="157" t="s">
        <v>4219</v>
      </c>
      <c r="C117" s="158">
        <v>79155</v>
      </c>
      <c r="D117" s="194" t="s">
        <v>4220</v>
      </c>
      <c r="E117" s="157" t="s">
        <v>4221</v>
      </c>
      <c r="F117" s="214" t="s">
        <v>232</v>
      </c>
      <c r="G117" s="48">
        <f t="shared" si="3"/>
        <v>2</v>
      </c>
      <c r="H117" s="48" t="s">
        <v>220</v>
      </c>
      <c r="I117" s="39">
        <f t="shared" si="4"/>
        <v>1</v>
      </c>
      <c r="J117" s="39" t="e">
        <f>+IF(#REF!="Issued",1,IF(#REF!="Not Issued",2,"Nil"))</f>
        <v>#REF!</v>
      </c>
      <c r="K117" s="39" t="s">
        <v>2914</v>
      </c>
      <c r="L117" s="39"/>
      <c r="M117" s="90" t="s">
        <v>2915</v>
      </c>
    </row>
    <row r="118" spans="1:13" s="127" customFormat="1" ht="12.75" customHeight="1" x14ac:dyDescent="0.2">
      <c r="A118" s="44">
        <f t="shared" si="5"/>
        <v>114</v>
      </c>
      <c r="B118" s="157" t="s">
        <v>4222</v>
      </c>
      <c r="C118" s="158">
        <v>78920</v>
      </c>
      <c r="D118" s="194" t="s">
        <v>4223</v>
      </c>
      <c r="E118" s="157" t="s">
        <v>3275</v>
      </c>
      <c r="F118" s="214" t="s">
        <v>231</v>
      </c>
      <c r="G118" s="48">
        <f t="shared" si="3"/>
        <v>1</v>
      </c>
      <c r="H118" s="48" t="s">
        <v>220</v>
      </c>
      <c r="I118" s="39">
        <f t="shared" si="4"/>
        <v>1</v>
      </c>
      <c r="J118" s="39" t="e">
        <f>+IF(#REF!="Issued",1,IF(#REF!="Not Issued",2,"Nil"))</f>
        <v>#REF!</v>
      </c>
      <c r="K118" s="39" t="s">
        <v>788</v>
      </c>
      <c r="L118" s="39"/>
      <c r="M118" s="90" t="s">
        <v>789</v>
      </c>
    </row>
    <row r="119" spans="1:13" s="127" customFormat="1" ht="12.75" customHeight="1" x14ac:dyDescent="0.2">
      <c r="A119" s="44">
        <f t="shared" si="5"/>
        <v>115</v>
      </c>
      <c r="B119" s="157" t="s">
        <v>4224</v>
      </c>
      <c r="C119" s="158">
        <v>79933</v>
      </c>
      <c r="D119" s="194" t="s">
        <v>4225</v>
      </c>
      <c r="E119" s="157" t="s">
        <v>4226</v>
      </c>
      <c r="F119" s="214" t="s">
        <v>231</v>
      </c>
      <c r="G119" s="48">
        <f t="shared" si="3"/>
        <v>1</v>
      </c>
      <c r="H119" s="48" t="s">
        <v>220</v>
      </c>
      <c r="I119" s="39">
        <f t="shared" si="4"/>
        <v>1</v>
      </c>
      <c r="J119" s="39" t="e">
        <f>+IF(#REF!="Issued",1,IF(#REF!="Not Issued",2,"Nil"))</f>
        <v>#REF!</v>
      </c>
      <c r="K119" s="39" t="s">
        <v>793</v>
      </c>
      <c r="L119" s="39"/>
      <c r="M119" s="90" t="s">
        <v>794</v>
      </c>
    </row>
    <row r="120" spans="1:13" s="127" customFormat="1" ht="12.75" customHeight="1" x14ac:dyDescent="0.2">
      <c r="A120" s="44">
        <f t="shared" si="5"/>
        <v>116</v>
      </c>
      <c r="B120" s="157" t="s">
        <v>4227</v>
      </c>
      <c r="C120" s="158">
        <v>79511</v>
      </c>
      <c r="D120" s="194" t="s">
        <v>4228</v>
      </c>
      <c r="E120" s="157" t="s">
        <v>4229</v>
      </c>
      <c r="F120" s="214" t="s">
        <v>231</v>
      </c>
      <c r="G120" s="48">
        <f t="shared" si="3"/>
        <v>1</v>
      </c>
      <c r="H120" s="48" t="s">
        <v>220</v>
      </c>
      <c r="I120" s="39">
        <f t="shared" si="4"/>
        <v>1</v>
      </c>
      <c r="J120" s="39" t="e">
        <f>+IF(#REF!="Issued",1,IF(#REF!="Not Issued",2,"Nil"))</f>
        <v>#REF!</v>
      </c>
      <c r="K120" s="39" t="s">
        <v>798</v>
      </c>
      <c r="L120" s="39"/>
      <c r="M120" s="90" t="s">
        <v>799</v>
      </c>
    </row>
    <row r="121" spans="1:13" s="127" customFormat="1" ht="12.75" customHeight="1" x14ac:dyDescent="0.2">
      <c r="A121" s="44">
        <f t="shared" si="5"/>
        <v>117</v>
      </c>
      <c r="B121" s="157" t="s">
        <v>4230</v>
      </c>
      <c r="C121" s="158">
        <v>79512</v>
      </c>
      <c r="D121" s="194" t="s">
        <v>4231</v>
      </c>
      <c r="E121" s="157" t="s">
        <v>4232</v>
      </c>
      <c r="F121" s="214" t="s">
        <v>231</v>
      </c>
      <c r="G121" s="48">
        <f t="shared" si="3"/>
        <v>1</v>
      </c>
      <c r="H121" s="48" t="s">
        <v>220</v>
      </c>
      <c r="I121" s="39">
        <f t="shared" si="4"/>
        <v>1</v>
      </c>
      <c r="J121" s="39" t="e">
        <f>+IF(#REF!="Issued",1,IF(#REF!="Not Issued",2,"Nil"))</f>
        <v>#REF!</v>
      </c>
      <c r="K121" s="39" t="s">
        <v>4072</v>
      </c>
      <c r="L121" s="39"/>
      <c r="M121" s="90" t="s">
        <v>4073</v>
      </c>
    </row>
    <row r="122" spans="1:13" s="127" customFormat="1" ht="12.75" customHeight="1" x14ac:dyDescent="0.2">
      <c r="A122" s="44">
        <f t="shared" si="5"/>
        <v>118</v>
      </c>
      <c r="B122" s="157" t="s">
        <v>4233</v>
      </c>
      <c r="C122" s="158">
        <v>79599</v>
      </c>
      <c r="D122" s="194" t="s">
        <v>4234</v>
      </c>
      <c r="E122" s="157" t="s">
        <v>4235</v>
      </c>
      <c r="F122" s="214" t="s">
        <v>232</v>
      </c>
      <c r="G122" s="48">
        <f t="shared" si="3"/>
        <v>2</v>
      </c>
      <c r="H122" s="48" t="s">
        <v>220</v>
      </c>
      <c r="I122" s="39">
        <f t="shared" si="4"/>
        <v>1</v>
      </c>
      <c r="J122" s="39" t="e">
        <f>+IF(#REF!="Issued",1,IF(#REF!="Not Issued",2,"Nil"))</f>
        <v>#REF!</v>
      </c>
      <c r="K122" s="39" t="s">
        <v>807</v>
      </c>
      <c r="L122" s="39"/>
      <c r="M122" s="90" t="s">
        <v>808</v>
      </c>
    </row>
    <row r="123" spans="1:13" s="127" customFormat="1" ht="12.75" customHeight="1" x14ac:dyDescent="0.2">
      <c r="A123" s="44">
        <f t="shared" si="5"/>
        <v>119</v>
      </c>
      <c r="B123" s="157" t="s">
        <v>4236</v>
      </c>
      <c r="C123" s="158">
        <v>79513</v>
      </c>
      <c r="D123" s="194" t="s">
        <v>4237</v>
      </c>
      <c r="E123" s="157" t="s">
        <v>4238</v>
      </c>
      <c r="F123" s="214" t="s">
        <v>231</v>
      </c>
      <c r="G123" s="48">
        <f t="shared" si="3"/>
        <v>1</v>
      </c>
      <c r="H123" s="48" t="s">
        <v>220</v>
      </c>
      <c r="I123" s="39">
        <f t="shared" si="4"/>
        <v>1</v>
      </c>
      <c r="J123" s="39" t="e">
        <f>+IF(#REF!="Issued",1,IF(#REF!="Not Issued",2,"Nil"))</f>
        <v>#REF!</v>
      </c>
      <c r="K123" s="39" t="s">
        <v>812</v>
      </c>
      <c r="L123" s="39"/>
      <c r="M123" s="90" t="s">
        <v>813</v>
      </c>
    </row>
    <row r="124" spans="1:13" s="127" customFormat="1" ht="12.75" customHeight="1" x14ac:dyDescent="0.2">
      <c r="A124" s="44">
        <f t="shared" si="5"/>
        <v>120</v>
      </c>
      <c r="B124" s="157" t="s">
        <v>4239</v>
      </c>
      <c r="C124" s="158">
        <v>79514</v>
      </c>
      <c r="D124" s="194" t="s">
        <v>4240</v>
      </c>
      <c r="E124" s="157" t="s">
        <v>4241</v>
      </c>
      <c r="F124" s="214" t="s">
        <v>231</v>
      </c>
      <c r="G124" s="48">
        <f t="shared" si="3"/>
        <v>1</v>
      </c>
      <c r="H124" s="48" t="s">
        <v>220</v>
      </c>
      <c r="I124" s="39">
        <f t="shared" si="4"/>
        <v>1</v>
      </c>
      <c r="J124" s="39" t="e">
        <f>+IF(#REF!="Issued",1,IF(#REF!="Not Issued",2,"Nil"))</f>
        <v>#REF!</v>
      </c>
      <c r="K124" s="39" t="s">
        <v>816</v>
      </c>
      <c r="L124" s="39"/>
      <c r="M124" s="90" t="s">
        <v>817</v>
      </c>
    </row>
    <row r="125" spans="1:13" s="127" customFormat="1" ht="12.75" customHeight="1" x14ac:dyDescent="0.2">
      <c r="A125" s="44">
        <f t="shared" si="5"/>
        <v>121</v>
      </c>
      <c r="B125" s="157" t="s">
        <v>4247</v>
      </c>
      <c r="C125" s="158">
        <v>79516</v>
      </c>
      <c r="D125" s="194" t="s">
        <v>4248</v>
      </c>
      <c r="E125" s="157" t="s">
        <v>4249</v>
      </c>
      <c r="F125" s="214" t="s">
        <v>232</v>
      </c>
      <c r="G125" s="48">
        <f t="shared" si="3"/>
        <v>2</v>
      </c>
      <c r="H125" s="48" t="s">
        <v>220</v>
      </c>
      <c r="I125" s="39">
        <f t="shared" si="4"/>
        <v>1</v>
      </c>
      <c r="J125" s="39" t="e">
        <f>+IF(#REF!="Issued",1,IF(#REF!="Not Issued",2,"Nil"))</f>
        <v>#REF!</v>
      </c>
      <c r="K125" s="39" t="s">
        <v>821</v>
      </c>
      <c r="L125" s="39"/>
      <c r="M125" s="90" t="s">
        <v>822</v>
      </c>
    </row>
    <row r="126" spans="1:13" s="127" customFormat="1" ht="12.75" customHeight="1" x14ac:dyDescent="0.2">
      <c r="A126" s="44">
        <f t="shared" si="5"/>
        <v>122</v>
      </c>
      <c r="B126" s="157" t="s">
        <v>4250</v>
      </c>
      <c r="C126" s="158">
        <v>79840</v>
      </c>
      <c r="D126" s="194" t="s">
        <v>4251</v>
      </c>
      <c r="E126" s="157" t="s">
        <v>4252</v>
      </c>
      <c r="F126" s="214" t="s">
        <v>231</v>
      </c>
      <c r="G126" s="48">
        <f t="shared" si="3"/>
        <v>1</v>
      </c>
      <c r="H126" s="48" t="s">
        <v>220</v>
      </c>
      <c r="I126" s="39">
        <f t="shared" si="4"/>
        <v>1</v>
      </c>
      <c r="J126" s="39" t="e">
        <f>+IF(#REF!="Issued",1,IF(#REF!="Not Issued",2,"Nil"))</f>
        <v>#REF!</v>
      </c>
      <c r="K126" s="39" t="s">
        <v>826</v>
      </c>
      <c r="L126" s="39"/>
      <c r="M126" s="90" t="s">
        <v>827</v>
      </c>
    </row>
    <row r="127" spans="1:13" s="127" customFormat="1" ht="12.75" customHeight="1" x14ac:dyDescent="0.2">
      <c r="A127" s="44">
        <f t="shared" si="5"/>
        <v>123</v>
      </c>
      <c r="B127" s="157" t="s">
        <v>4253</v>
      </c>
      <c r="C127" s="158">
        <v>79517</v>
      </c>
      <c r="D127" s="194" t="s">
        <v>2430</v>
      </c>
      <c r="E127" s="157" t="s">
        <v>148</v>
      </c>
      <c r="F127" s="214" t="s">
        <v>231</v>
      </c>
      <c r="G127" s="48">
        <f t="shared" si="3"/>
        <v>1</v>
      </c>
      <c r="H127" s="48" t="s">
        <v>220</v>
      </c>
      <c r="I127" s="39">
        <f t="shared" si="4"/>
        <v>1</v>
      </c>
      <c r="J127" s="39" t="e">
        <f>+IF(#REF!="Issued",1,IF(#REF!="Not Issued",2,"Nil"))</f>
        <v>#REF!</v>
      </c>
      <c r="K127" s="39" t="s">
        <v>830</v>
      </c>
      <c r="L127" s="39"/>
      <c r="M127" s="90" t="s">
        <v>831</v>
      </c>
    </row>
    <row r="128" spans="1:13" s="127" customFormat="1" ht="12.75" customHeight="1" x14ac:dyDescent="0.2">
      <c r="A128" s="44">
        <f t="shared" si="5"/>
        <v>124</v>
      </c>
      <c r="B128" s="157" t="s">
        <v>4254</v>
      </c>
      <c r="C128" s="158">
        <v>79518</v>
      </c>
      <c r="D128" s="194" t="s">
        <v>4255</v>
      </c>
      <c r="E128" s="157" t="s">
        <v>4256</v>
      </c>
      <c r="F128" s="214" t="s">
        <v>231</v>
      </c>
      <c r="G128" s="48">
        <f t="shared" si="3"/>
        <v>1</v>
      </c>
      <c r="H128" s="48" t="s">
        <v>220</v>
      </c>
      <c r="I128" s="39">
        <f t="shared" si="4"/>
        <v>1</v>
      </c>
      <c r="J128" s="39" t="e">
        <f>+IF(#REF!="Issued",1,IF(#REF!="Not Issued",2,"Nil"))</f>
        <v>#REF!</v>
      </c>
      <c r="K128" s="39" t="s">
        <v>4091</v>
      </c>
      <c r="L128" s="39"/>
      <c r="M128" s="90" t="s">
        <v>4092</v>
      </c>
    </row>
    <row r="129" spans="1:13" s="127" customFormat="1" ht="12.75" customHeight="1" x14ac:dyDescent="0.2">
      <c r="A129" s="44">
        <f t="shared" si="5"/>
        <v>125</v>
      </c>
      <c r="B129" s="157" t="s">
        <v>4258</v>
      </c>
      <c r="C129" s="158">
        <v>79519</v>
      </c>
      <c r="D129" s="194" t="s">
        <v>4259</v>
      </c>
      <c r="E129" s="157" t="s">
        <v>75</v>
      </c>
      <c r="F129" s="214" t="s">
        <v>231</v>
      </c>
      <c r="G129" s="48">
        <f t="shared" si="3"/>
        <v>1</v>
      </c>
      <c r="H129" s="48" t="s">
        <v>220</v>
      </c>
      <c r="I129" s="39">
        <f t="shared" si="4"/>
        <v>1</v>
      </c>
      <c r="J129" s="39" t="e">
        <f>+IF(#REF!="Issued",1,IF(#REF!="Not Issued",2,"Nil"))</f>
        <v>#REF!</v>
      </c>
      <c r="K129" s="39" t="s">
        <v>835</v>
      </c>
      <c r="L129" s="39"/>
      <c r="M129" s="90" t="s">
        <v>836</v>
      </c>
    </row>
    <row r="130" spans="1:13" s="127" customFormat="1" ht="12.75" customHeight="1" x14ac:dyDescent="0.2">
      <c r="A130" s="44">
        <f t="shared" si="5"/>
        <v>126</v>
      </c>
      <c r="B130" s="157" t="s">
        <v>4260</v>
      </c>
      <c r="C130" s="158">
        <v>79156</v>
      </c>
      <c r="D130" s="194" t="s">
        <v>4261</v>
      </c>
      <c r="E130" s="157" t="s">
        <v>4262</v>
      </c>
      <c r="F130" s="214" t="s">
        <v>232</v>
      </c>
      <c r="G130" s="48">
        <f t="shared" si="3"/>
        <v>2</v>
      </c>
      <c r="H130" s="48" t="s">
        <v>220</v>
      </c>
      <c r="I130" s="39">
        <f t="shared" si="4"/>
        <v>1</v>
      </c>
      <c r="J130" s="39" t="e">
        <f>+IF(#REF!="Issued",1,IF(#REF!="Not Issued",2,"Nil"))</f>
        <v>#REF!</v>
      </c>
      <c r="K130" s="39" t="s">
        <v>839</v>
      </c>
      <c r="L130" s="39"/>
      <c r="M130" s="90" t="s">
        <v>840</v>
      </c>
    </row>
    <row r="131" spans="1:13" s="127" customFormat="1" ht="12.75" customHeight="1" x14ac:dyDescent="0.2">
      <c r="A131" s="44">
        <f t="shared" si="5"/>
        <v>127</v>
      </c>
      <c r="B131" s="157" t="s">
        <v>4263</v>
      </c>
      <c r="C131" s="158">
        <v>79157</v>
      </c>
      <c r="D131" s="194" t="s">
        <v>4264</v>
      </c>
      <c r="E131" s="157" t="s">
        <v>4265</v>
      </c>
      <c r="F131" s="214" t="s">
        <v>232</v>
      </c>
      <c r="G131" s="48">
        <f t="shared" si="3"/>
        <v>2</v>
      </c>
      <c r="H131" s="48" t="s">
        <v>220</v>
      </c>
      <c r="I131" s="39">
        <f t="shared" si="4"/>
        <v>1</v>
      </c>
      <c r="J131" s="39" t="e">
        <f>+IF(#REF!="Issued",1,IF(#REF!="Not Issued",2,"Nil"))</f>
        <v>#REF!</v>
      </c>
      <c r="K131" s="39" t="s">
        <v>844</v>
      </c>
      <c r="L131" s="39"/>
      <c r="M131" s="90" t="s">
        <v>845</v>
      </c>
    </row>
    <row r="132" spans="1:13" s="127" customFormat="1" ht="12.75" customHeight="1" x14ac:dyDescent="0.2">
      <c r="A132" s="44">
        <f t="shared" si="5"/>
        <v>128</v>
      </c>
      <c r="B132" s="157" t="s">
        <v>4269</v>
      </c>
      <c r="C132" s="158">
        <v>78921</v>
      </c>
      <c r="D132" s="194" t="s">
        <v>4270</v>
      </c>
      <c r="E132" s="157" t="s">
        <v>4271</v>
      </c>
      <c r="F132" s="214" t="s">
        <v>232</v>
      </c>
      <c r="G132" s="48">
        <f t="shared" si="3"/>
        <v>2</v>
      </c>
      <c r="H132" s="48" t="s">
        <v>220</v>
      </c>
      <c r="I132" s="39">
        <f t="shared" si="4"/>
        <v>1</v>
      </c>
      <c r="J132" s="39" t="e">
        <f>+IF(#REF!="Issued",1,IF(#REF!="Not Issued",2,"Nil"))</f>
        <v>#REF!</v>
      </c>
      <c r="K132" s="39" t="s">
        <v>849</v>
      </c>
      <c r="L132" s="39"/>
      <c r="M132" s="90" t="s">
        <v>850</v>
      </c>
    </row>
    <row r="133" spans="1:13" s="127" customFormat="1" ht="12.75" customHeight="1" x14ac:dyDescent="0.2">
      <c r="A133" s="44">
        <f t="shared" si="5"/>
        <v>129</v>
      </c>
      <c r="B133" s="157" t="s">
        <v>4276</v>
      </c>
      <c r="C133" s="158">
        <v>79520</v>
      </c>
      <c r="D133" s="194" t="s">
        <v>4277</v>
      </c>
      <c r="E133" s="157" t="s">
        <v>306</v>
      </c>
      <c r="F133" s="214" t="s">
        <v>231</v>
      </c>
      <c r="G133" s="48">
        <f t="shared" ref="G133:G196" si="6">+IF(F133="M",1,IF(F133="f",2,IF(F133="Civ",3,"Error")))</f>
        <v>1</v>
      </c>
      <c r="H133" s="48" t="s">
        <v>220</v>
      </c>
      <c r="I133" s="39">
        <f t="shared" ref="I133:I196" si="7">+IF(H133="Incomplete",5,IF(H133="Complete",1,IF(H133="Incomplete",2,IF(H133="Left",3,IF(H133="Dropped",4,"Error")))))</f>
        <v>1</v>
      </c>
      <c r="J133" s="39" t="e">
        <f>+IF(#REF!="Issued",1,IF(#REF!="Not Issued",2,"Nil"))</f>
        <v>#REF!</v>
      </c>
      <c r="K133" s="39" t="s">
        <v>2957</v>
      </c>
      <c r="L133" s="39"/>
      <c r="M133" s="90" t="s">
        <v>2958</v>
      </c>
    </row>
    <row r="134" spans="1:13" s="127" customFormat="1" ht="12.75" customHeight="1" x14ac:dyDescent="0.2">
      <c r="A134" s="44">
        <f t="shared" si="5"/>
        <v>130</v>
      </c>
      <c r="B134" s="157" t="s">
        <v>4280</v>
      </c>
      <c r="C134" s="158">
        <v>79521</v>
      </c>
      <c r="D134" s="194" t="s">
        <v>4281</v>
      </c>
      <c r="E134" s="157" t="s">
        <v>128</v>
      </c>
      <c r="F134" s="214" t="s">
        <v>232</v>
      </c>
      <c r="G134" s="48">
        <f t="shared" si="6"/>
        <v>2</v>
      </c>
      <c r="H134" s="48" t="s">
        <v>220</v>
      </c>
      <c r="I134" s="39">
        <f t="shared" si="7"/>
        <v>1</v>
      </c>
      <c r="J134" s="39" t="e">
        <f>+IF(#REF!="Issued",1,IF(#REF!="Not Issued",2,"Nil"))</f>
        <v>#REF!</v>
      </c>
      <c r="K134" s="39" t="s">
        <v>854</v>
      </c>
      <c r="L134" s="39"/>
      <c r="M134" s="90" t="s">
        <v>855</v>
      </c>
    </row>
    <row r="135" spans="1:13" s="127" customFormat="1" ht="12.75" customHeight="1" x14ac:dyDescent="0.2">
      <c r="A135" s="44">
        <f t="shared" ref="A135:A198" si="8">+A134+1</f>
        <v>131</v>
      </c>
      <c r="B135" s="157" t="s">
        <v>4282</v>
      </c>
      <c r="C135" s="158">
        <v>79160</v>
      </c>
      <c r="D135" s="194" t="s">
        <v>4283</v>
      </c>
      <c r="E135" s="157" t="s">
        <v>4284</v>
      </c>
      <c r="F135" s="214" t="s">
        <v>231</v>
      </c>
      <c r="G135" s="48">
        <f t="shared" si="6"/>
        <v>1</v>
      </c>
      <c r="H135" s="48" t="s">
        <v>220</v>
      </c>
      <c r="I135" s="39">
        <f t="shared" si="7"/>
        <v>1</v>
      </c>
      <c r="J135" s="39" t="e">
        <f>+IF(#REF!="Issued",1,IF(#REF!="Not Issued",2,"Nil"))</f>
        <v>#REF!</v>
      </c>
      <c r="K135" s="39" t="s">
        <v>859</v>
      </c>
      <c r="L135" s="39"/>
      <c r="M135" s="90" t="s">
        <v>860</v>
      </c>
    </row>
    <row r="136" spans="1:13" s="127" customFormat="1" ht="12.75" customHeight="1" x14ac:dyDescent="0.2">
      <c r="A136" s="44">
        <f t="shared" si="8"/>
        <v>132</v>
      </c>
      <c r="B136" s="157" t="s">
        <v>4288</v>
      </c>
      <c r="C136" s="158">
        <v>78923</v>
      </c>
      <c r="D136" s="194" t="s">
        <v>4289</v>
      </c>
      <c r="E136" s="157" t="s">
        <v>4290</v>
      </c>
      <c r="F136" s="214" t="s">
        <v>232</v>
      </c>
      <c r="G136" s="48">
        <f t="shared" si="6"/>
        <v>2</v>
      </c>
      <c r="H136" s="48" t="s">
        <v>220</v>
      </c>
      <c r="I136" s="39">
        <f t="shared" si="7"/>
        <v>1</v>
      </c>
      <c r="J136" s="39" t="e">
        <f>+IF(#REF!="Issued",1,IF(#REF!="Not Issued",2,"Nil"))</f>
        <v>#REF!</v>
      </c>
      <c r="K136" s="39" t="s">
        <v>864</v>
      </c>
      <c r="L136" s="39"/>
      <c r="M136" s="90" t="s">
        <v>865</v>
      </c>
    </row>
    <row r="137" spans="1:13" s="127" customFormat="1" ht="12.75" customHeight="1" x14ac:dyDescent="0.2">
      <c r="A137" s="44">
        <f t="shared" si="8"/>
        <v>133</v>
      </c>
      <c r="B137" s="157" t="s">
        <v>4294</v>
      </c>
      <c r="C137" s="158">
        <v>79524</v>
      </c>
      <c r="D137" s="194" t="s">
        <v>4295</v>
      </c>
      <c r="E137" s="157" t="s">
        <v>4296</v>
      </c>
      <c r="F137" s="214" t="s">
        <v>232</v>
      </c>
      <c r="G137" s="48">
        <f t="shared" si="6"/>
        <v>2</v>
      </c>
      <c r="H137" s="48" t="s">
        <v>220</v>
      </c>
      <c r="I137" s="39">
        <f t="shared" si="7"/>
        <v>1</v>
      </c>
      <c r="J137" s="39" t="e">
        <f>+IF(#REF!="Issued",1,IF(#REF!="Not Issued",2,"Nil"))</f>
        <v>#REF!</v>
      </c>
      <c r="K137" s="39" t="s">
        <v>869</v>
      </c>
      <c r="L137" s="39"/>
      <c r="M137" s="90" t="s">
        <v>870</v>
      </c>
    </row>
    <row r="138" spans="1:13" s="127" customFormat="1" ht="12.75" customHeight="1" x14ac:dyDescent="0.2">
      <c r="A138" s="44">
        <f t="shared" si="8"/>
        <v>134</v>
      </c>
      <c r="B138" s="157" t="s">
        <v>4298</v>
      </c>
      <c r="C138" s="158">
        <v>79525</v>
      </c>
      <c r="D138" s="194" t="s">
        <v>4299</v>
      </c>
      <c r="E138" s="157" t="s">
        <v>117</v>
      </c>
      <c r="F138" s="214" t="s">
        <v>231</v>
      </c>
      <c r="G138" s="48">
        <f t="shared" si="6"/>
        <v>1</v>
      </c>
      <c r="H138" s="48" t="s">
        <v>220</v>
      </c>
      <c r="I138" s="39">
        <f t="shared" si="7"/>
        <v>1</v>
      </c>
      <c r="J138" s="39" t="e">
        <f>+IF(#REF!="Issued",1,IF(#REF!="Not Issued",2,"Nil"))</f>
        <v>#REF!</v>
      </c>
      <c r="K138" s="39" t="s">
        <v>4121</v>
      </c>
      <c r="L138" s="39"/>
      <c r="M138" s="90" t="s">
        <v>4122</v>
      </c>
    </row>
    <row r="139" spans="1:13" s="127" customFormat="1" ht="12.75" customHeight="1" x14ac:dyDescent="0.2">
      <c r="A139" s="44">
        <f t="shared" si="8"/>
        <v>135</v>
      </c>
      <c r="B139" s="157" t="s">
        <v>4302</v>
      </c>
      <c r="C139" s="158">
        <v>79161</v>
      </c>
      <c r="D139" s="194" t="s">
        <v>4303</v>
      </c>
      <c r="E139" s="157" t="s">
        <v>4304</v>
      </c>
      <c r="F139" s="214" t="s">
        <v>231</v>
      </c>
      <c r="G139" s="48">
        <f t="shared" si="6"/>
        <v>1</v>
      </c>
      <c r="H139" s="48" t="s">
        <v>220</v>
      </c>
      <c r="I139" s="39">
        <f t="shared" si="7"/>
        <v>1</v>
      </c>
      <c r="J139" s="39" t="e">
        <f>+IF(#REF!="Issued",1,IF(#REF!="Not Issued",2,"Nil"))</f>
        <v>#REF!</v>
      </c>
      <c r="K139" s="39" t="s">
        <v>873</v>
      </c>
      <c r="L139" s="39"/>
      <c r="M139" s="90" t="s">
        <v>874</v>
      </c>
    </row>
    <row r="140" spans="1:13" s="127" customFormat="1" ht="12.75" customHeight="1" x14ac:dyDescent="0.2">
      <c r="A140" s="44">
        <f t="shared" si="8"/>
        <v>136</v>
      </c>
      <c r="B140" s="157" t="s">
        <v>4305</v>
      </c>
      <c r="C140" s="158">
        <v>79162</v>
      </c>
      <c r="D140" s="194" t="s">
        <v>4306</v>
      </c>
      <c r="E140" s="157" t="s">
        <v>4307</v>
      </c>
      <c r="F140" s="214" t="s">
        <v>231</v>
      </c>
      <c r="G140" s="48">
        <f t="shared" si="6"/>
        <v>1</v>
      </c>
      <c r="H140" s="48" t="s">
        <v>220</v>
      </c>
      <c r="I140" s="39">
        <f t="shared" si="7"/>
        <v>1</v>
      </c>
      <c r="J140" s="39" t="e">
        <f>+IF(#REF!="Issued",1,IF(#REF!="Not Issued",2,"Nil"))</f>
        <v>#REF!</v>
      </c>
      <c r="K140" s="39" t="s">
        <v>4128</v>
      </c>
      <c r="L140" s="39"/>
      <c r="M140" s="90" t="s">
        <v>4129</v>
      </c>
    </row>
    <row r="141" spans="1:13" s="127" customFormat="1" ht="12.75" customHeight="1" x14ac:dyDescent="0.2">
      <c r="A141" s="44">
        <f t="shared" si="8"/>
        <v>137</v>
      </c>
      <c r="B141" s="157" t="s">
        <v>4313</v>
      </c>
      <c r="C141" s="158">
        <v>79527</v>
      </c>
      <c r="D141" s="194" t="s">
        <v>327</v>
      </c>
      <c r="E141" s="157" t="s">
        <v>136</v>
      </c>
      <c r="F141" s="214" t="s">
        <v>231</v>
      </c>
      <c r="G141" s="48">
        <f t="shared" si="6"/>
        <v>1</v>
      </c>
      <c r="H141" s="48" t="s">
        <v>220</v>
      </c>
      <c r="I141" s="39">
        <f t="shared" si="7"/>
        <v>1</v>
      </c>
      <c r="J141" s="39" t="e">
        <f>+IF(#REF!="Issued",1,IF(#REF!="Not Issued",2,"Nil"))</f>
        <v>#REF!</v>
      </c>
      <c r="K141" s="39" t="s">
        <v>878</v>
      </c>
      <c r="L141" s="39"/>
      <c r="M141" s="90" t="s">
        <v>879</v>
      </c>
    </row>
    <row r="142" spans="1:13" s="127" customFormat="1" ht="12.75" customHeight="1" x14ac:dyDescent="0.2">
      <c r="A142" s="44">
        <f t="shared" si="8"/>
        <v>138</v>
      </c>
      <c r="B142" s="157" t="s">
        <v>4314</v>
      </c>
      <c r="C142" s="158">
        <v>79528</v>
      </c>
      <c r="D142" s="194" t="s">
        <v>4315</v>
      </c>
      <c r="E142" s="157" t="s">
        <v>4316</v>
      </c>
      <c r="F142" s="214" t="s">
        <v>231</v>
      </c>
      <c r="G142" s="48">
        <f t="shared" si="6"/>
        <v>1</v>
      </c>
      <c r="H142" s="48" t="s">
        <v>220</v>
      </c>
      <c r="I142" s="39">
        <f t="shared" si="7"/>
        <v>1</v>
      </c>
      <c r="J142" s="39" t="e">
        <f>+IF(#REF!="Issued",1,IF(#REF!="Not Issued",2,"Nil"))</f>
        <v>#REF!</v>
      </c>
      <c r="K142" s="39" t="s">
        <v>883</v>
      </c>
      <c r="L142" s="39"/>
      <c r="M142" s="90" t="s">
        <v>884</v>
      </c>
    </row>
    <row r="143" spans="1:13" s="127" customFormat="1" ht="12.75" customHeight="1" x14ac:dyDescent="0.2">
      <c r="A143" s="44">
        <f t="shared" si="8"/>
        <v>139</v>
      </c>
      <c r="B143" s="157" t="s">
        <v>4320</v>
      </c>
      <c r="C143" s="158">
        <v>78925</v>
      </c>
      <c r="D143" s="194" t="s">
        <v>4321</v>
      </c>
      <c r="E143" s="157" t="s">
        <v>4322</v>
      </c>
      <c r="F143" s="214" t="s">
        <v>232</v>
      </c>
      <c r="G143" s="48">
        <f t="shared" si="6"/>
        <v>2</v>
      </c>
      <c r="H143" s="48" t="s">
        <v>220</v>
      </c>
      <c r="I143" s="39">
        <f t="shared" si="7"/>
        <v>1</v>
      </c>
      <c r="J143" s="39" t="e">
        <f>+IF(#REF!="Issued",1,IF(#REF!="Not Issued",2,"Nil"))</f>
        <v>#REF!</v>
      </c>
      <c r="K143" s="39" t="s">
        <v>888</v>
      </c>
      <c r="L143" s="39"/>
      <c r="M143" s="90" t="s">
        <v>889</v>
      </c>
    </row>
    <row r="144" spans="1:13" s="127" customFormat="1" ht="12.75" customHeight="1" x14ac:dyDescent="0.2">
      <c r="A144" s="44">
        <f t="shared" si="8"/>
        <v>140</v>
      </c>
      <c r="B144" s="157" t="s">
        <v>4329</v>
      </c>
      <c r="C144" s="158">
        <v>79529</v>
      </c>
      <c r="D144" s="194" t="s">
        <v>4330</v>
      </c>
      <c r="E144" s="157" t="s">
        <v>4331</v>
      </c>
      <c r="F144" s="214" t="s">
        <v>232</v>
      </c>
      <c r="G144" s="48">
        <f t="shared" si="6"/>
        <v>2</v>
      </c>
      <c r="H144" s="48" t="s">
        <v>220</v>
      </c>
      <c r="I144" s="39">
        <f t="shared" si="7"/>
        <v>1</v>
      </c>
      <c r="J144" s="39" t="e">
        <f>+IF(#REF!="Issued",1,IF(#REF!="Not Issued",2,"Nil"))</f>
        <v>#REF!</v>
      </c>
      <c r="K144" s="39" t="s">
        <v>892</v>
      </c>
      <c r="L144" s="39"/>
      <c r="M144" s="90" t="s">
        <v>893</v>
      </c>
    </row>
    <row r="145" spans="1:13" s="127" customFormat="1" ht="12.75" customHeight="1" x14ac:dyDescent="0.2">
      <c r="A145" s="44">
        <f t="shared" si="8"/>
        <v>141</v>
      </c>
      <c r="B145" s="157" t="s">
        <v>4338</v>
      </c>
      <c r="C145" s="158">
        <v>78926</v>
      </c>
      <c r="D145" s="194" t="s">
        <v>4339</v>
      </c>
      <c r="E145" s="157" t="s">
        <v>4340</v>
      </c>
      <c r="F145" s="214" t="s">
        <v>231</v>
      </c>
      <c r="G145" s="48">
        <f t="shared" si="6"/>
        <v>1</v>
      </c>
      <c r="H145" s="48" t="s">
        <v>220</v>
      </c>
      <c r="I145" s="39">
        <f t="shared" si="7"/>
        <v>1</v>
      </c>
      <c r="J145" s="39" t="e">
        <f>+IF(#REF!="Issued",1,IF(#REF!="Not Issued",2,"Nil"))</f>
        <v>#REF!</v>
      </c>
      <c r="K145" s="39" t="s">
        <v>897</v>
      </c>
      <c r="L145" s="39"/>
      <c r="M145" s="90" t="s">
        <v>898</v>
      </c>
    </row>
    <row r="146" spans="1:13" s="127" customFormat="1" ht="12.75" customHeight="1" x14ac:dyDescent="0.2">
      <c r="A146" s="44">
        <f t="shared" si="8"/>
        <v>142</v>
      </c>
      <c r="B146" s="157" t="s">
        <v>4350</v>
      </c>
      <c r="C146" s="158">
        <v>79532</v>
      </c>
      <c r="D146" s="194" t="s">
        <v>4351</v>
      </c>
      <c r="E146" s="157" t="s">
        <v>4352</v>
      </c>
      <c r="F146" s="214" t="s">
        <v>232</v>
      </c>
      <c r="G146" s="48">
        <f t="shared" si="6"/>
        <v>2</v>
      </c>
      <c r="H146" s="48" t="s">
        <v>220</v>
      </c>
      <c r="I146" s="39">
        <f t="shared" si="7"/>
        <v>1</v>
      </c>
      <c r="J146" s="39" t="e">
        <f>+IF(#REF!="Issued",1,IF(#REF!="Not Issued",2,"Nil"))</f>
        <v>#REF!</v>
      </c>
      <c r="K146" s="39" t="s">
        <v>2989</v>
      </c>
      <c r="L146" s="39"/>
      <c r="M146" s="90" t="s">
        <v>2990</v>
      </c>
    </row>
    <row r="147" spans="1:13" s="127" customFormat="1" ht="12.75" customHeight="1" x14ac:dyDescent="0.2">
      <c r="A147" s="44">
        <f t="shared" si="8"/>
        <v>143</v>
      </c>
      <c r="B147" s="157" t="s">
        <v>4353</v>
      </c>
      <c r="C147" s="158">
        <v>78928</v>
      </c>
      <c r="D147" s="194" t="s">
        <v>4354</v>
      </c>
      <c r="E147" s="157" t="s">
        <v>4355</v>
      </c>
      <c r="F147" s="214" t="s">
        <v>232</v>
      </c>
      <c r="G147" s="48">
        <f t="shared" si="6"/>
        <v>2</v>
      </c>
      <c r="H147" s="48" t="s">
        <v>220</v>
      </c>
      <c r="I147" s="39">
        <f t="shared" si="7"/>
        <v>1</v>
      </c>
      <c r="J147" s="39" t="e">
        <f>+IF(#REF!="Issued",1,IF(#REF!="Not Issued",2,"Nil"))</f>
        <v>#REF!</v>
      </c>
      <c r="K147" s="39" t="s">
        <v>902</v>
      </c>
      <c r="L147" s="39"/>
      <c r="M147" s="90" t="s">
        <v>903</v>
      </c>
    </row>
    <row r="148" spans="1:13" s="127" customFormat="1" ht="12.75" customHeight="1" x14ac:dyDescent="0.2">
      <c r="A148" s="44">
        <f t="shared" si="8"/>
        <v>144</v>
      </c>
      <c r="B148" s="157" t="s">
        <v>4364</v>
      </c>
      <c r="C148" s="158">
        <v>79163</v>
      </c>
      <c r="D148" s="194" t="s">
        <v>4365</v>
      </c>
      <c r="E148" s="157" t="s">
        <v>4366</v>
      </c>
      <c r="F148" s="214" t="s">
        <v>232</v>
      </c>
      <c r="G148" s="48">
        <f t="shared" si="6"/>
        <v>2</v>
      </c>
      <c r="H148" s="48" t="s">
        <v>220</v>
      </c>
      <c r="I148" s="39">
        <f t="shared" si="7"/>
        <v>1</v>
      </c>
      <c r="J148" s="39" t="e">
        <f>+IF(#REF!="Issued",1,IF(#REF!="Not Issued",2,"Nil"))</f>
        <v>#REF!</v>
      </c>
      <c r="K148" s="39" t="s">
        <v>907</v>
      </c>
      <c r="L148" s="39"/>
      <c r="M148" s="90" t="s">
        <v>908</v>
      </c>
    </row>
    <row r="149" spans="1:13" s="127" customFormat="1" ht="12.75" customHeight="1" x14ac:dyDescent="0.2">
      <c r="A149" s="44">
        <f t="shared" si="8"/>
        <v>145</v>
      </c>
      <c r="B149" s="157" t="s">
        <v>4377</v>
      </c>
      <c r="C149" s="158">
        <v>79535</v>
      </c>
      <c r="D149" s="194" t="s">
        <v>4378</v>
      </c>
      <c r="E149" s="157" t="s">
        <v>4379</v>
      </c>
      <c r="F149" s="214" t="s">
        <v>231</v>
      </c>
      <c r="G149" s="48">
        <f t="shared" si="6"/>
        <v>1</v>
      </c>
      <c r="H149" s="48" t="s">
        <v>220</v>
      </c>
      <c r="I149" s="39">
        <f t="shared" si="7"/>
        <v>1</v>
      </c>
      <c r="J149" s="39" t="e">
        <f>+IF(#REF!="Issued",1,IF(#REF!="Not Issued",2,"Nil"))</f>
        <v>#REF!</v>
      </c>
      <c r="K149" s="39" t="s">
        <v>911</v>
      </c>
      <c r="L149" s="39"/>
      <c r="M149" s="90" t="s">
        <v>912</v>
      </c>
    </row>
    <row r="150" spans="1:13" s="127" customFormat="1" ht="12.75" customHeight="1" x14ac:dyDescent="0.2">
      <c r="A150" s="44">
        <f t="shared" si="8"/>
        <v>146</v>
      </c>
      <c r="B150" s="157" t="s">
        <v>4381</v>
      </c>
      <c r="C150" s="158">
        <v>79537</v>
      </c>
      <c r="D150" s="194" t="s">
        <v>4382</v>
      </c>
      <c r="E150" s="157" t="s">
        <v>4383</v>
      </c>
      <c r="F150" s="214" t="s">
        <v>232</v>
      </c>
      <c r="G150" s="48">
        <f t="shared" si="6"/>
        <v>2</v>
      </c>
      <c r="H150" s="48" t="s">
        <v>220</v>
      </c>
      <c r="I150" s="39">
        <f t="shared" si="7"/>
        <v>1</v>
      </c>
      <c r="J150" s="39" t="e">
        <f>+IF(#REF!="Issued",1,IF(#REF!="Not Issued",2,"Nil"))</f>
        <v>#REF!</v>
      </c>
      <c r="K150" s="39" t="s">
        <v>916</v>
      </c>
      <c r="L150" s="39"/>
      <c r="M150" s="90" t="s">
        <v>917</v>
      </c>
    </row>
    <row r="151" spans="1:13" s="127" customFormat="1" ht="12.75" customHeight="1" x14ac:dyDescent="0.2">
      <c r="A151" s="44">
        <f t="shared" si="8"/>
        <v>147</v>
      </c>
      <c r="B151" s="157" t="s">
        <v>4388</v>
      </c>
      <c r="C151" s="158">
        <v>78932</v>
      </c>
      <c r="D151" s="194" t="s">
        <v>4389</v>
      </c>
      <c r="E151" s="157" t="s">
        <v>4390</v>
      </c>
      <c r="F151" s="214" t="s">
        <v>231</v>
      </c>
      <c r="G151" s="48">
        <f t="shared" si="6"/>
        <v>1</v>
      </c>
      <c r="H151" s="48" t="s">
        <v>220</v>
      </c>
      <c r="I151" s="39">
        <f t="shared" si="7"/>
        <v>1</v>
      </c>
      <c r="J151" s="39" t="e">
        <f>+IF(#REF!="Issued",1,IF(#REF!="Not Issued",2,"Nil"))</f>
        <v>#REF!</v>
      </c>
      <c r="K151" s="39" t="s">
        <v>921</v>
      </c>
      <c r="L151" s="39"/>
      <c r="M151" s="90" t="s">
        <v>922</v>
      </c>
    </row>
    <row r="152" spans="1:13" s="127" customFormat="1" ht="12.75" customHeight="1" x14ac:dyDescent="0.2">
      <c r="A152" s="44">
        <f t="shared" si="8"/>
        <v>148</v>
      </c>
      <c r="B152" s="157" t="s">
        <v>4391</v>
      </c>
      <c r="C152" s="158">
        <v>69886</v>
      </c>
      <c r="D152" s="194" t="s">
        <v>4392</v>
      </c>
      <c r="E152" s="157" t="s">
        <v>4393</v>
      </c>
      <c r="F152" s="214" t="s">
        <v>231</v>
      </c>
      <c r="G152" s="48">
        <f t="shared" si="6"/>
        <v>1</v>
      </c>
      <c r="H152" s="48" t="s">
        <v>220</v>
      </c>
      <c r="I152" s="39">
        <f t="shared" si="7"/>
        <v>1</v>
      </c>
      <c r="J152" s="39" t="e">
        <f>+IF(#REF!="Issued",1,IF(#REF!="Not Issued",2,"Nil"))</f>
        <v>#REF!</v>
      </c>
      <c r="K152" s="39" t="s">
        <v>926</v>
      </c>
      <c r="L152" s="39"/>
      <c r="M152" s="90" t="s">
        <v>927</v>
      </c>
    </row>
    <row r="153" spans="1:13" s="127" customFormat="1" ht="12.75" customHeight="1" x14ac:dyDescent="0.2">
      <c r="A153" s="44">
        <f t="shared" si="8"/>
        <v>149</v>
      </c>
      <c r="B153" s="157" t="s">
        <v>4397</v>
      </c>
      <c r="C153" s="158">
        <v>78933</v>
      </c>
      <c r="D153" s="194" t="s">
        <v>4398</v>
      </c>
      <c r="E153" s="157" t="s">
        <v>4399</v>
      </c>
      <c r="F153" s="214" t="s">
        <v>231</v>
      </c>
      <c r="G153" s="48">
        <f t="shared" si="6"/>
        <v>1</v>
      </c>
      <c r="H153" s="48" t="s">
        <v>220</v>
      </c>
      <c r="I153" s="39">
        <f t="shared" si="7"/>
        <v>1</v>
      </c>
      <c r="J153" s="39" t="e">
        <f>+IF(#REF!="Issued",1,IF(#REF!="Not Issued",2,"Nil"))</f>
        <v>#REF!</v>
      </c>
      <c r="K153" s="39" t="s">
        <v>930</v>
      </c>
      <c r="L153" s="39"/>
      <c r="M153" s="90" t="s">
        <v>931</v>
      </c>
    </row>
    <row r="154" spans="1:13" s="127" customFormat="1" ht="12.75" customHeight="1" x14ac:dyDescent="0.2">
      <c r="A154" s="44">
        <f t="shared" si="8"/>
        <v>150</v>
      </c>
      <c r="B154" s="157" t="s">
        <v>4402</v>
      </c>
      <c r="C154" s="158">
        <v>78934</v>
      </c>
      <c r="D154" s="194" t="s">
        <v>4403</v>
      </c>
      <c r="E154" s="157" t="s">
        <v>4404</v>
      </c>
      <c r="F154" s="214" t="s">
        <v>232</v>
      </c>
      <c r="G154" s="48">
        <f t="shared" si="6"/>
        <v>2</v>
      </c>
      <c r="H154" s="48" t="s">
        <v>220</v>
      </c>
      <c r="I154" s="39">
        <f t="shared" si="7"/>
        <v>1</v>
      </c>
      <c r="J154" s="39" t="e">
        <f>+IF(#REF!="Issued",1,IF(#REF!="Not Issued",2,"Nil"))</f>
        <v>#REF!</v>
      </c>
      <c r="K154" s="39" t="s">
        <v>934</v>
      </c>
      <c r="L154" s="39"/>
      <c r="M154" s="90" t="s">
        <v>935</v>
      </c>
    </row>
    <row r="155" spans="1:13" s="127" customFormat="1" ht="12.75" customHeight="1" x14ac:dyDescent="0.2">
      <c r="A155" s="44">
        <f t="shared" si="8"/>
        <v>151</v>
      </c>
      <c r="B155" s="157" t="s">
        <v>4405</v>
      </c>
      <c r="C155" s="158">
        <v>79594</v>
      </c>
      <c r="D155" s="194" t="s">
        <v>4406</v>
      </c>
      <c r="E155" s="157" t="s">
        <v>4407</v>
      </c>
      <c r="F155" s="214" t="s">
        <v>231</v>
      </c>
      <c r="G155" s="48">
        <f t="shared" si="6"/>
        <v>1</v>
      </c>
      <c r="H155" s="48" t="s">
        <v>220</v>
      </c>
      <c r="I155" s="39">
        <f t="shared" si="7"/>
        <v>1</v>
      </c>
      <c r="J155" s="39" t="e">
        <f>+IF(#REF!="Issued",1,IF(#REF!="Not Issued",2,"Nil"))</f>
        <v>#REF!</v>
      </c>
      <c r="K155" s="39" t="s">
        <v>939</v>
      </c>
      <c r="L155" s="39"/>
      <c r="M155" s="90" t="s">
        <v>940</v>
      </c>
    </row>
    <row r="156" spans="1:13" s="127" customFormat="1" ht="12.75" customHeight="1" x14ac:dyDescent="0.2">
      <c r="A156" s="44">
        <f t="shared" si="8"/>
        <v>152</v>
      </c>
      <c r="B156" s="157" t="s">
        <v>4414</v>
      </c>
      <c r="C156" s="158">
        <v>79164</v>
      </c>
      <c r="D156" s="194" t="s">
        <v>4415</v>
      </c>
      <c r="E156" s="157" t="s">
        <v>4416</v>
      </c>
      <c r="F156" s="214" t="s">
        <v>232</v>
      </c>
      <c r="G156" s="48">
        <f t="shared" si="6"/>
        <v>2</v>
      </c>
      <c r="H156" s="48" t="s">
        <v>220</v>
      </c>
      <c r="I156" s="39">
        <f t="shared" si="7"/>
        <v>1</v>
      </c>
      <c r="J156" s="39" t="e">
        <f>+IF(#REF!="Issued",1,IF(#REF!="Not Issued",2,"Nil"))</f>
        <v>#REF!</v>
      </c>
      <c r="K156" s="39" t="s">
        <v>944</v>
      </c>
      <c r="L156" s="39"/>
      <c r="M156" s="90" t="s">
        <v>945</v>
      </c>
    </row>
    <row r="157" spans="1:13" s="127" customFormat="1" ht="12.75" customHeight="1" x14ac:dyDescent="0.2">
      <c r="A157" s="44">
        <f t="shared" si="8"/>
        <v>153</v>
      </c>
      <c r="B157" s="157" t="s">
        <v>4419</v>
      </c>
      <c r="C157" s="158">
        <v>78935</v>
      </c>
      <c r="D157" s="194" t="s">
        <v>4420</v>
      </c>
      <c r="E157" s="157" t="s">
        <v>4421</v>
      </c>
      <c r="F157" s="214" t="s">
        <v>231</v>
      </c>
      <c r="G157" s="48">
        <f t="shared" si="6"/>
        <v>1</v>
      </c>
      <c r="H157" s="48" t="s">
        <v>220</v>
      </c>
      <c r="I157" s="39">
        <f t="shared" si="7"/>
        <v>1</v>
      </c>
      <c r="J157" s="39" t="e">
        <f>+IF(#REF!="Issued",1,IF(#REF!="Not Issued",2,"Nil"))</f>
        <v>#REF!</v>
      </c>
      <c r="K157" s="39" t="s">
        <v>948</v>
      </c>
      <c r="L157" s="39"/>
      <c r="M157" s="90" t="s">
        <v>949</v>
      </c>
    </row>
    <row r="158" spans="1:13" s="127" customFormat="1" ht="12.75" customHeight="1" x14ac:dyDescent="0.2">
      <c r="A158" s="44">
        <f t="shared" si="8"/>
        <v>154</v>
      </c>
      <c r="B158" s="157" t="s">
        <v>4425</v>
      </c>
      <c r="C158" s="158">
        <v>79545</v>
      </c>
      <c r="D158" s="194" t="s">
        <v>4426</v>
      </c>
      <c r="E158" s="157" t="s">
        <v>78</v>
      </c>
      <c r="F158" s="214" t="s">
        <v>232</v>
      </c>
      <c r="G158" s="48">
        <f t="shared" si="6"/>
        <v>2</v>
      </c>
      <c r="H158" s="48" t="s">
        <v>220</v>
      </c>
      <c r="I158" s="39">
        <f t="shared" si="7"/>
        <v>1</v>
      </c>
      <c r="J158" s="39" t="e">
        <f>+IF(#REF!="Issued",1,IF(#REF!="Not Issued",2,"Nil"))</f>
        <v>#REF!</v>
      </c>
      <c r="K158" s="39" t="s">
        <v>953</v>
      </c>
      <c r="L158" s="39"/>
      <c r="M158" s="90" t="s">
        <v>954</v>
      </c>
    </row>
    <row r="159" spans="1:13" s="127" customFormat="1" ht="12.75" customHeight="1" x14ac:dyDescent="0.2">
      <c r="A159" s="44">
        <f t="shared" si="8"/>
        <v>155</v>
      </c>
      <c r="B159" s="157" t="s">
        <v>4427</v>
      </c>
      <c r="C159" s="158">
        <v>78936</v>
      </c>
      <c r="D159" s="194" t="s">
        <v>4428</v>
      </c>
      <c r="E159" s="157" t="s">
        <v>4429</v>
      </c>
      <c r="F159" s="214" t="s">
        <v>232</v>
      </c>
      <c r="G159" s="48">
        <f t="shared" si="6"/>
        <v>2</v>
      </c>
      <c r="H159" s="48" t="s">
        <v>220</v>
      </c>
      <c r="I159" s="39">
        <f t="shared" si="7"/>
        <v>1</v>
      </c>
      <c r="J159" s="39" t="e">
        <f>+IF(#REF!="Issued",1,IF(#REF!="Not Issued",2,"Nil"))</f>
        <v>#REF!</v>
      </c>
      <c r="K159" s="39" t="s">
        <v>4180</v>
      </c>
      <c r="L159" s="39"/>
      <c r="M159" s="90" t="s">
        <v>4181</v>
      </c>
    </row>
    <row r="160" spans="1:13" s="127" customFormat="1" ht="12.75" customHeight="1" x14ac:dyDescent="0.2">
      <c r="A160" s="44">
        <f t="shared" si="8"/>
        <v>156</v>
      </c>
      <c r="B160" s="157" t="s">
        <v>4430</v>
      </c>
      <c r="C160" s="158">
        <v>78937</v>
      </c>
      <c r="D160" s="194" t="s">
        <v>4431</v>
      </c>
      <c r="E160" s="157" t="s">
        <v>151</v>
      </c>
      <c r="F160" s="214" t="s">
        <v>231</v>
      </c>
      <c r="G160" s="48">
        <f t="shared" si="6"/>
        <v>1</v>
      </c>
      <c r="H160" s="48" t="s">
        <v>220</v>
      </c>
      <c r="I160" s="39">
        <f t="shared" si="7"/>
        <v>1</v>
      </c>
      <c r="J160" s="39" t="e">
        <f>+IF(#REF!="Issued",1,IF(#REF!="Not Issued",2,"Nil"))</f>
        <v>#REF!</v>
      </c>
      <c r="K160" s="39" t="s">
        <v>3024</v>
      </c>
      <c r="L160" s="39"/>
      <c r="M160" s="90" t="s">
        <v>3025</v>
      </c>
    </row>
    <row r="161" spans="1:13" s="127" customFormat="1" ht="12.75" customHeight="1" x14ac:dyDescent="0.2">
      <c r="A161" s="44">
        <f t="shared" si="8"/>
        <v>157</v>
      </c>
      <c r="B161" s="157" t="s">
        <v>4438</v>
      </c>
      <c r="C161" s="158">
        <v>79165</v>
      </c>
      <c r="D161" s="194" t="s">
        <v>4439</v>
      </c>
      <c r="E161" s="157" t="s">
        <v>4440</v>
      </c>
      <c r="F161" s="214" t="s">
        <v>231</v>
      </c>
      <c r="G161" s="48">
        <f t="shared" si="6"/>
        <v>1</v>
      </c>
      <c r="H161" s="48" t="s">
        <v>220</v>
      </c>
      <c r="I161" s="39">
        <f t="shared" si="7"/>
        <v>1</v>
      </c>
      <c r="J161" s="39" t="e">
        <f>+IF(#REF!="Issued",1,IF(#REF!="Not Issued",2,"Nil"))</f>
        <v>#REF!</v>
      </c>
      <c r="K161" s="39" t="s">
        <v>958</v>
      </c>
      <c r="L161" s="39"/>
      <c r="M161" s="90" t="s">
        <v>959</v>
      </c>
    </row>
    <row r="162" spans="1:13" s="127" customFormat="1" ht="12.75" customHeight="1" x14ac:dyDescent="0.2">
      <c r="A162" s="44">
        <f t="shared" si="8"/>
        <v>158</v>
      </c>
      <c r="B162" s="157" t="s">
        <v>4452</v>
      </c>
      <c r="C162" s="158">
        <v>79548</v>
      </c>
      <c r="D162" s="194" t="s">
        <v>4274</v>
      </c>
      <c r="E162" s="157" t="s">
        <v>77</v>
      </c>
      <c r="F162" s="214" t="s">
        <v>232</v>
      </c>
      <c r="G162" s="48">
        <f t="shared" si="6"/>
        <v>2</v>
      </c>
      <c r="H162" s="48" t="s">
        <v>220</v>
      </c>
      <c r="I162" s="39">
        <f t="shared" si="7"/>
        <v>1</v>
      </c>
      <c r="J162" s="39" t="e">
        <f>+IF(#REF!="Issued",1,IF(#REF!="Not Issued",2,"Nil"))</f>
        <v>#REF!</v>
      </c>
      <c r="K162" s="39" t="s">
        <v>963</v>
      </c>
      <c r="L162" s="39"/>
      <c r="M162" s="90" t="s">
        <v>964</v>
      </c>
    </row>
    <row r="163" spans="1:13" s="127" customFormat="1" ht="12.75" customHeight="1" x14ac:dyDescent="0.2">
      <c r="A163" s="44">
        <f t="shared" si="8"/>
        <v>159</v>
      </c>
      <c r="B163" s="157" t="s">
        <v>4456</v>
      </c>
      <c r="C163" s="158">
        <v>79549</v>
      </c>
      <c r="D163" s="194" t="s">
        <v>3389</v>
      </c>
      <c r="E163" s="157" t="s">
        <v>4457</v>
      </c>
      <c r="F163" s="214" t="s">
        <v>231</v>
      </c>
      <c r="G163" s="48">
        <f t="shared" si="6"/>
        <v>1</v>
      </c>
      <c r="H163" s="48" t="s">
        <v>220</v>
      </c>
      <c r="I163" s="39">
        <f t="shared" si="7"/>
        <v>1</v>
      </c>
      <c r="J163" s="39" t="e">
        <f>+IF(#REF!="Issued",1,IF(#REF!="Not Issued",2,"Nil"))</f>
        <v>#REF!</v>
      </c>
      <c r="K163" s="39" t="s">
        <v>968</v>
      </c>
      <c r="L163" s="39"/>
      <c r="M163" s="90" t="s">
        <v>969</v>
      </c>
    </row>
    <row r="164" spans="1:13" s="127" customFormat="1" ht="12.75" customHeight="1" x14ac:dyDescent="0.2">
      <c r="A164" s="44">
        <f t="shared" si="8"/>
        <v>160</v>
      </c>
      <c r="B164" s="157" t="s">
        <v>4458</v>
      </c>
      <c r="C164" s="158">
        <v>79603</v>
      </c>
      <c r="D164" s="194" t="s">
        <v>4459</v>
      </c>
      <c r="E164" s="157" t="s">
        <v>4460</v>
      </c>
      <c r="F164" s="214" t="s">
        <v>232</v>
      </c>
      <c r="G164" s="48">
        <f t="shared" si="6"/>
        <v>2</v>
      </c>
      <c r="H164" s="48" t="s">
        <v>220</v>
      </c>
      <c r="I164" s="39">
        <f t="shared" si="7"/>
        <v>1</v>
      </c>
      <c r="J164" s="39" t="e">
        <f>+IF(#REF!="Issued",1,IF(#REF!="Not Issued",2,"Nil"))</f>
        <v>#REF!</v>
      </c>
      <c r="K164" s="39" t="s">
        <v>972</v>
      </c>
      <c r="L164" s="39"/>
      <c r="M164" s="90" t="s">
        <v>973</v>
      </c>
    </row>
    <row r="165" spans="1:13" s="127" customFormat="1" ht="12.75" customHeight="1" x14ac:dyDescent="0.2">
      <c r="A165" s="44">
        <f t="shared" si="8"/>
        <v>161</v>
      </c>
      <c r="B165" s="157" t="s">
        <v>4461</v>
      </c>
      <c r="C165" s="158">
        <v>79550</v>
      </c>
      <c r="D165" s="194" t="s">
        <v>4462</v>
      </c>
      <c r="E165" s="157" t="s">
        <v>4463</v>
      </c>
      <c r="F165" s="214" t="s">
        <v>232</v>
      </c>
      <c r="G165" s="48">
        <f t="shared" si="6"/>
        <v>2</v>
      </c>
      <c r="H165" s="48" t="s">
        <v>220</v>
      </c>
      <c r="I165" s="39">
        <f t="shared" si="7"/>
        <v>1</v>
      </c>
      <c r="J165" s="39" t="e">
        <f>+IF(#REF!="Issued",1,IF(#REF!="Not Issued",2,"Nil"))</f>
        <v>#REF!</v>
      </c>
      <c r="K165" s="39" t="s">
        <v>977</v>
      </c>
      <c r="L165" s="39"/>
      <c r="M165" s="90" t="s">
        <v>978</v>
      </c>
    </row>
    <row r="166" spans="1:13" s="127" customFormat="1" ht="12.75" customHeight="1" x14ac:dyDescent="0.2">
      <c r="A166" s="44">
        <f t="shared" si="8"/>
        <v>162</v>
      </c>
      <c r="B166" s="157" t="s">
        <v>4464</v>
      </c>
      <c r="C166" s="158">
        <v>79169</v>
      </c>
      <c r="D166" s="194" t="s">
        <v>120</v>
      </c>
      <c r="E166" s="157" t="s">
        <v>4465</v>
      </c>
      <c r="F166" s="214" t="s">
        <v>231</v>
      </c>
      <c r="G166" s="48">
        <f t="shared" si="6"/>
        <v>1</v>
      </c>
      <c r="H166" s="48" t="s">
        <v>220</v>
      </c>
      <c r="I166" s="39">
        <f t="shared" si="7"/>
        <v>1</v>
      </c>
      <c r="J166" s="39" t="e">
        <f>+IF(#REF!="Issued",1,IF(#REF!="Not Issued",2,"Nil"))</f>
        <v>#REF!</v>
      </c>
      <c r="K166" s="39" t="s">
        <v>982</v>
      </c>
      <c r="L166" s="39"/>
      <c r="M166" s="90" t="s">
        <v>983</v>
      </c>
    </row>
    <row r="167" spans="1:13" s="127" customFormat="1" ht="12.75" customHeight="1" x14ac:dyDescent="0.2">
      <c r="A167" s="44">
        <f t="shared" si="8"/>
        <v>163</v>
      </c>
      <c r="B167" s="157" t="s">
        <v>4466</v>
      </c>
      <c r="C167" s="158">
        <v>79551</v>
      </c>
      <c r="D167" s="194" t="s">
        <v>203</v>
      </c>
      <c r="E167" s="157" t="s">
        <v>2878</v>
      </c>
      <c r="F167" s="214" t="s">
        <v>232</v>
      </c>
      <c r="G167" s="48">
        <f t="shared" si="6"/>
        <v>2</v>
      </c>
      <c r="H167" s="48" t="s">
        <v>220</v>
      </c>
      <c r="I167" s="39">
        <f t="shared" si="7"/>
        <v>1</v>
      </c>
      <c r="J167" s="39" t="e">
        <f>+IF(#REF!="Issued",1,IF(#REF!="Not Issued",2,"Nil"))</f>
        <v>#REF!</v>
      </c>
      <c r="K167" s="39" t="s">
        <v>987</v>
      </c>
      <c r="L167" s="39"/>
      <c r="M167" s="90" t="s">
        <v>988</v>
      </c>
    </row>
    <row r="168" spans="1:13" s="127" customFormat="1" ht="12.75" customHeight="1" x14ac:dyDescent="0.2">
      <c r="A168" s="44">
        <f t="shared" si="8"/>
        <v>164</v>
      </c>
      <c r="B168" s="157" t="s">
        <v>4476</v>
      </c>
      <c r="C168" s="158">
        <v>78941</v>
      </c>
      <c r="D168" s="194" t="s">
        <v>285</v>
      </c>
      <c r="E168" s="157" t="s">
        <v>4477</v>
      </c>
      <c r="F168" s="214" t="s">
        <v>231</v>
      </c>
      <c r="G168" s="48">
        <f t="shared" si="6"/>
        <v>1</v>
      </c>
      <c r="H168" s="48" t="s">
        <v>220</v>
      </c>
      <c r="I168" s="39">
        <f t="shared" si="7"/>
        <v>1</v>
      </c>
      <c r="J168" s="39" t="e">
        <f>+IF(#REF!="Issued",1,IF(#REF!="Not Issued",2,"Nil"))</f>
        <v>#REF!</v>
      </c>
      <c r="K168" s="39" t="s">
        <v>991</v>
      </c>
      <c r="L168" s="39"/>
      <c r="M168" s="90" t="s">
        <v>992</v>
      </c>
    </row>
    <row r="169" spans="1:13" s="127" customFormat="1" ht="12.75" customHeight="1" x14ac:dyDescent="0.2">
      <c r="A169" s="44">
        <f t="shared" si="8"/>
        <v>165</v>
      </c>
      <c r="B169" s="157" t="s">
        <v>4478</v>
      </c>
      <c r="C169" s="158">
        <v>79552</v>
      </c>
      <c r="D169" s="194" t="s">
        <v>4479</v>
      </c>
      <c r="E169" s="157" t="s">
        <v>262</v>
      </c>
      <c r="F169" s="214" t="s">
        <v>231</v>
      </c>
      <c r="G169" s="48">
        <f t="shared" si="6"/>
        <v>1</v>
      </c>
      <c r="H169" s="48" t="s">
        <v>220</v>
      </c>
      <c r="I169" s="39">
        <f t="shared" si="7"/>
        <v>1</v>
      </c>
      <c r="J169" s="39" t="e">
        <f>+IF(#REF!="Issued",1,IF(#REF!="Not Issued",2,"Nil"))</f>
        <v>#REF!</v>
      </c>
      <c r="K169" s="39" t="s">
        <v>995</v>
      </c>
      <c r="L169" s="39"/>
      <c r="M169" s="90" t="s">
        <v>996</v>
      </c>
    </row>
    <row r="170" spans="1:13" s="127" customFormat="1" ht="12.75" customHeight="1" x14ac:dyDescent="0.2">
      <c r="A170" s="44">
        <f t="shared" si="8"/>
        <v>166</v>
      </c>
      <c r="B170" s="157" t="s">
        <v>4480</v>
      </c>
      <c r="C170" s="158">
        <v>79852</v>
      </c>
      <c r="D170" s="194" t="s">
        <v>4481</v>
      </c>
      <c r="E170" s="157" t="s">
        <v>4482</v>
      </c>
      <c r="F170" s="214" t="s">
        <v>231</v>
      </c>
      <c r="G170" s="48">
        <f t="shared" si="6"/>
        <v>1</v>
      </c>
      <c r="H170" s="48" t="s">
        <v>220</v>
      </c>
      <c r="I170" s="39">
        <f t="shared" si="7"/>
        <v>1</v>
      </c>
      <c r="J170" s="39" t="e">
        <f>+IF(#REF!="Issued",1,IF(#REF!="Not Issued",2,"Nil"))</f>
        <v>#REF!</v>
      </c>
      <c r="K170" s="39" t="s">
        <v>999</v>
      </c>
      <c r="L170" s="39"/>
      <c r="M170" s="90" t="s">
        <v>1000</v>
      </c>
    </row>
    <row r="171" spans="1:13" s="127" customFormat="1" ht="12.75" customHeight="1" x14ac:dyDescent="0.2">
      <c r="A171" s="44">
        <f t="shared" si="8"/>
        <v>167</v>
      </c>
      <c r="B171" s="157" t="s">
        <v>4489</v>
      </c>
      <c r="C171" s="133">
        <v>79598</v>
      </c>
      <c r="D171" s="194" t="s">
        <v>4490</v>
      </c>
      <c r="E171" s="157" t="s">
        <v>4491</v>
      </c>
      <c r="F171" s="214" t="s">
        <v>231</v>
      </c>
      <c r="G171" s="48">
        <f t="shared" si="6"/>
        <v>1</v>
      </c>
      <c r="H171" s="48" t="s">
        <v>220</v>
      </c>
      <c r="I171" s="39">
        <f t="shared" si="7"/>
        <v>1</v>
      </c>
      <c r="J171" s="39" t="e">
        <f>+IF(#REF!="Issued",1,IF(#REF!="Not Issued",2,"Nil"))</f>
        <v>#REF!</v>
      </c>
      <c r="K171" s="39" t="s">
        <v>1004</v>
      </c>
      <c r="L171" s="39"/>
      <c r="M171" s="90" t="s">
        <v>1005</v>
      </c>
    </row>
    <row r="172" spans="1:13" s="127" customFormat="1" ht="12.75" customHeight="1" x14ac:dyDescent="0.2">
      <c r="A172" s="44">
        <f t="shared" si="8"/>
        <v>168</v>
      </c>
      <c r="B172" s="157" t="s">
        <v>4492</v>
      </c>
      <c r="C172" s="158">
        <v>79589</v>
      </c>
      <c r="D172" s="194" t="s">
        <v>4493</v>
      </c>
      <c r="E172" s="157" t="s">
        <v>4494</v>
      </c>
      <c r="F172" s="214" t="s">
        <v>231</v>
      </c>
      <c r="G172" s="48">
        <f t="shared" si="6"/>
        <v>1</v>
      </c>
      <c r="H172" s="48" t="s">
        <v>220</v>
      </c>
      <c r="I172" s="39">
        <f t="shared" si="7"/>
        <v>1</v>
      </c>
      <c r="J172" s="39" t="e">
        <f>+IF(#REF!="Issued",1,IF(#REF!="Not Issued",2,"Nil"))</f>
        <v>#REF!</v>
      </c>
      <c r="K172" s="39" t="s">
        <v>1009</v>
      </c>
      <c r="L172" s="39"/>
      <c r="M172" s="90" t="s">
        <v>1010</v>
      </c>
    </row>
    <row r="173" spans="1:13" s="127" customFormat="1" ht="12.75" customHeight="1" x14ac:dyDescent="0.2">
      <c r="A173" s="44">
        <f t="shared" si="8"/>
        <v>169</v>
      </c>
      <c r="B173" s="157" t="s">
        <v>4498</v>
      </c>
      <c r="C173" s="158">
        <v>79855</v>
      </c>
      <c r="D173" s="194" t="s">
        <v>100</v>
      </c>
      <c r="E173" s="157" t="s">
        <v>4499</v>
      </c>
      <c r="F173" s="214" t="s">
        <v>232</v>
      </c>
      <c r="G173" s="48">
        <f t="shared" si="6"/>
        <v>2</v>
      </c>
      <c r="H173" s="48" t="s">
        <v>220</v>
      </c>
      <c r="I173" s="39">
        <f t="shared" si="7"/>
        <v>1</v>
      </c>
      <c r="J173" s="39" t="e">
        <f>+IF(#REF!="Issued",1,IF(#REF!="Not Issued",2,"Nil"))</f>
        <v>#REF!</v>
      </c>
      <c r="K173" s="39" t="s">
        <v>1013</v>
      </c>
      <c r="L173" s="39"/>
      <c r="M173" s="90" t="s">
        <v>1014</v>
      </c>
    </row>
    <row r="174" spans="1:13" s="127" customFormat="1" ht="12.75" customHeight="1" x14ac:dyDescent="0.2">
      <c r="A174" s="44">
        <f t="shared" si="8"/>
        <v>170</v>
      </c>
      <c r="B174" s="157" t="s">
        <v>4500</v>
      </c>
      <c r="C174" s="158">
        <v>79856</v>
      </c>
      <c r="D174" s="194" t="s">
        <v>4501</v>
      </c>
      <c r="E174" s="157" t="s">
        <v>4502</v>
      </c>
      <c r="F174" s="214" t="s">
        <v>232</v>
      </c>
      <c r="G174" s="48">
        <f t="shared" si="6"/>
        <v>2</v>
      </c>
      <c r="H174" s="48" t="s">
        <v>220</v>
      </c>
      <c r="I174" s="39">
        <f t="shared" si="7"/>
        <v>1</v>
      </c>
      <c r="J174" s="39" t="e">
        <f>+IF(#REF!="Issued",1,IF(#REF!="Not Issued",2,"Nil"))</f>
        <v>#REF!</v>
      </c>
      <c r="K174" s="39" t="s">
        <v>1018</v>
      </c>
      <c r="L174" s="39"/>
      <c r="M174" s="90" t="s">
        <v>1019</v>
      </c>
    </row>
    <row r="175" spans="1:13" s="127" customFormat="1" ht="12.75" customHeight="1" x14ac:dyDescent="0.2">
      <c r="A175" s="44">
        <f t="shared" si="8"/>
        <v>171</v>
      </c>
      <c r="B175" s="157" t="s">
        <v>4504</v>
      </c>
      <c r="C175" s="158">
        <v>79554</v>
      </c>
      <c r="D175" s="194" t="s">
        <v>4505</v>
      </c>
      <c r="E175" s="157" t="s">
        <v>74</v>
      </c>
      <c r="F175" s="214" t="s">
        <v>232</v>
      </c>
      <c r="G175" s="48">
        <f t="shared" si="6"/>
        <v>2</v>
      </c>
      <c r="H175" s="48" t="s">
        <v>220</v>
      </c>
      <c r="I175" s="39">
        <f t="shared" si="7"/>
        <v>1</v>
      </c>
      <c r="J175" s="39" t="e">
        <f>+IF(#REF!="Issued",1,IF(#REF!="Not Issued",2,"Nil"))</f>
        <v>#REF!</v>
      </c>
      <c r="K175" s="39" t="s">
        <v>1023</v>
      </c>
      <c r="L175" s="39"/>
      <c r="M175" s="90" t="s">
        <v>1024</v>
      </c>
    </row>
    <row r="176" spans="1:13" s="127" customFormat="1" ht="12.75" customHeight="1" x14ac:dyDescent="0.2">
      <c r="A176" s="44">
        <f t="shared" si="8"/>
        <v>172</v>
      </c>
      <c r="B176" s="157" t="s">
        <v>4508</v>
      </c>
      <c r="C176" s="222">
        <v>79947</v>
      </c>
      <c r="D176" s="194" t="s">
        <v>4509</v>
      </c>
      <c r="E176" s="157" t="s">
        <v>4510</v>
      </c>
      <c r="F176" s="214" t="s">
        <v>232</v>
      </c>
      <c r="G176" s="48">
        <f t="shared" si="6"/>
        <v>2</v>
      </c>
      <c r="H176" s="48" t="s">
        <v>220</v>
      </c>
      <c r="I176" s="39">
        <f t="shared" si="7"/>
        <v>1</v>
      </c>
      <c r="J176" s="39" t="e">
        <f>+IF(#REF!="Issued",1,IF(#REF!="Not Issued",2,"Nil"))</f>
        <v>#REF!</v>
      </c>
      <c r="K176" s="39" t="s">
        <v>1027</v>
      </c>
      <c r="L176" s="39"/>
      <c r="M176" s="90" t="s">
        <v>1028</v>
      </c>
    </row>
    <row r="177" spans="1:13" s="127" customFormat="1" ht="12.75" customHeight="1" x14ac:dyDescent="0.2">
      <c r="A177" s="44">
        <f t="shared" si="8"/>
        <v>173</v>
      </c>
      <c r="B177" s="157" t="s">
        <v>4517</v>
      </c>
      <c r="C177" s="158">
        <v>79557</v>
      </c>
      <c r="D177" s="194" t="s">
        <v>4518</v>
      </c>
      <c r="E177" s="157" t="s">
        <v>4519</v>
      </c>
      <c r="F177" s="214" t="s">
        <v>232</v>
      </c>
      <c r="G177" s="48">
        <f t="shared" si="6"/>
        <v>2</v>
      </c>
      <c r="H177" s="48" t="s">
        <v>220</v>
      </c>
      <c r="I177" s="39">
        <f t="shared" si="7"/>
        <v>1</v>
      </c>
      <c r="J177" s="39" t="e">
        <f>+IF(#REF!="Issued",1,IF(#REF!="Not Issued",2,"Nil"))</f>
        <v>#REF!</v>
      </c>
      <c r="K177" s="39" t="s">
        <v>1032</v>
      </c>
      <c r="L177" s="39"/>
      <c r="M177" s="90" t="s">
        <v>1033</v>
      </c>
    </row>
    <row r="178" spans="1:13" s="127" customFormat="1" ht="12.75" customHeight="1" x14ac:dyDescent="0.2">
      <c r="A178" s="44">
        <f t="shared" si="8"/>
        <v>174</v>
      </c>
      <c r="B178" s="157" t="s">
        <v>4521</v>
      </c>
      <c r="C178" s="158">
        <v>79559</v>
      </c>
      <c r="D178" s="194" t="s">
        <v>4522</v>
      </c>
      <c r="E178" s="157" t="s">
        <v>4523</v>
      </c>
      <c r="F178" s="214" t="s">
        <v>232</v>
      </c>
      <c r="G178" s="48">
        <f t="shared" si="6"/>
        <v>2</v>
      </c>
      <c r="H178" s="48" t="s">
        <v>220</v>
      </c>
      <c r="I178" s="39">
        <f t="shared" si="7"/>
        <v>1</v>
      </c>
      <c r="J178" s="39" t="e">
        <f>+IF(#REF!="Issued",1,IF(#REF!="Not Issued",2,"Nil"))</f>
        <v>#REF!</v>
      </c>
      <c r="K178" s="39" t="s">
        <v>1037</v>
      </c>
      <c r="L178" s="39"/>
      <c r="M178" s="90" t="s">
        <v>1038</v>
      </c>
    </row>
    <row r="179" spans="1:13" s="127" customFormat="1" ht="12.75" customHeight="1" x14ac:dyDescent="0.2">
      <c r="A179" s="44">
        <f t="shared" si="8"/>
        <v>175</v>
      </c>
      <c r="B179" s="157" t="s">
        <v>4524</v>
      </c>
      <c r="C179" s="158">
        <v>79560</v>
      </c>
      <c r="D179" s="194" t="s">
        <v>4525</v>
      </c>
      <c r="E179" s="157" t="s">
        <v>4526</v>
      </c>
      <c r="F179" s="214" t="s">
        <v>232</v>
      </c>
      <c r="G179" s="48">
        <f t="shared" si="6"/>
        <v>2</v>
      </c>
      <c r="H179" s="48" t="s">
        <v>220</v>
      </c>
      <c r="I179" s="39">
        <f t="shared" si="7"/>
        <v>1</v>
      </c>
      <c r="J179" s="39" t="e">
        <f>+IF(#REF!="Issued",1,IF(#REF!="Not Issued",2,"Nil"))</f>
        <v>#REF!</v>
      </c>
      <c r="K179" s="39" t="s">
        <v>1042</v>
      </c>
      <c r="L179" s="51"/>
      <c r="M179" s="90" t="s">
        <v>1043</v>
      </c>
    </row>
    <row r="180" spans="1:13" s="127" customFormat="1" ht="12.75" customHeight="1" x14ac:dyDescent="0.2">
      <c r="A180" s="44">
        <f t="shared" si="8"/>
        <v>176</v>
      </c>
      <c r="B180" s="157" t="s">
        <v>4532</v>
      </c>
      <c r="C180" s="158">
        <v>79563</v>
      </c>
      <c r="D180" s="194" t="s">
        <v>4533</v>
      </c>
      <c r="E180" s="157" t="s">
        <v>2881</v>
      </c>
      <c r="F180" s="214" t="s">
        <v>232</v>
      </c>
      <c r="G180" s="48">
        <f t="shared" si="6"/>
        <v>2</v>
      </c>
      <c r="H180" s="48" t="s">
        <v>220</v>
      </c>
      <c r="I180" s="39">
        <f t="shared" si="7"/>
        <v>1</v>
      </c>
      <c r="J180" s="39" t="e">
        <f>+IF(#REF!="Issued",1,IF(#REF!="Not Issued",2,"Nil"))</f>
        <v>#REF!</v>
      </c>
      <c r="K180" s="39" t="s">
        <v>1045</v>
      </c>
      <c r="L180" s="39"/>
      <c r="M180" s="90" t="s">
        <v>1046</v>
      </c>
    </row>
    <row r="181" spans="1:13" s="127" customFormat="1" ht="12.75" customHeight="1" x14ac:dyDescent="0.2">
      <c r="A181" s="44">
        <f t="shared" si="8"/>
        <v>177</v>
      </c>
      <c r="B181" s="157" t="s">
        <v>4540</v>
      </c>
      <c r="C181" s="158">
        <v>79596</v>
      </c>
      <c r="D181" s="194" t="s">
        <v>4541</v>
      </c>
      <c r="E181" s="157" t="s">
        <v>4542</v>
      </c>
      <c r="F181" s="214" t="s">
        <v>231</v>
      </c>
      <c r="G181" s="48">
        <f t="shared" si="6"/>
        <v>1</v>
      </c>
      <c r="H181" s="48" t="s">
        <v>220</v>
      </c>
      <c r="I181" s="39">
        <f t="shared" si="7"/>
        <v>1</v>
      </c>
      <c r="J181" s="39" t="e">
        <f>+IF(#REF!="Issued",1,IF(#REF!="Not Issued",2,"Nil"))</f>
        <v>#REF!</v>
      </c>
      <c r="K181" s="39" t="s">
        <v>1050</v>
      </c>
      <c r="L181" s="39"/>
      <c r="M181" s="90" t="s">
        <v>1051</v>
      </c>
    </row>
    <row r="182" spans="1:13" s="127" customFormat="1" ht="12.75" customHeight="1" x14ac:dyDescent="0.2">
      <c r="A182" s="44">
        <f t="shared" si="8"/>
        <v>178</v>
      </c>
      <c r="B182" s="157" t="s">
        <v>4558</v>
      </c>
      <c r="C182" s="158">
        <v>78944</v>
      </c>
      <c r="D182" s="194" t="s">
        <v>4559</v>
      </c>
      <c r="E182" s="157" t="s">
        <v>71</v>
      </c>
      <c r="F182" s="214" t="s">
        <v>231</v>
      </c>
      <c r="G182" s="48">
        <f t="shared" si="6"/>
        <v>1</v>
      </c>
      <c r="H182" s="48" t="s">
        <v>220</v>
      </c>
      <c r="I182" s="39">
        <f t="shared" si="7"/>
        <v>1</v>
      </c>
      <c r="J182" s="39" t="e">
        <f>+IF(#REF!="Issued",1,IF(#REF!="Not Issued",2,"Nil"))</f>
        <v>#REF!</v>
      </c>
      <c r="K182" s="39" t="s">
        <v>1055</v>
      </c>
      <c r="L182" s="39"/>
      <c r="M182" s="90" t="s">
        <v>1056</v>
      </c>
    </row>
    <row r="183" spans="1:13" s="127" customFormat="1" ht="12.75" customHeight="1" x14ac:dyDescent="0.2">
      <c r="A183" s="44">
        <f t="shared" si="8"/>
        <v>179</v>
      </c>
      <c r="B183" s="157" t="s">
        <v>4566</v>
      </c>
      <c r="C183" s="158">
        <v>79860</v>
      </c>
      <c r="D183" s="194" t="s">
        <v>4567</v>
      </c>
      <c r="E183" s="157" t="s">
        <v>4568</v>
      </c>
      <c r="F183" s="214" t="s">
        <v>231</v>
      </c>
      <c r="G183" s="48">
        <f t="shared" si="6"/>
        <v>1</v>
      </c>
      <c r="H183" s="48" t="s">
        <v>220</v>
      </c>
      <c r="I183" s="39">
        <f t="shared" si="7"/>
        <v>1</v>
      </c>
      <c r="J183" s="39" t="e">
        <f>+IF(#REF!="Issued",1,IF(#REF!="Not Issued",2,"Nil"))</f>
        <v>#REF!</v>
      </c>
      <c r="K183" s="39" t="s">
        <v>1060</v>
      </c>
      <c r="L183" s="39"/>
      <c r="M183" s="90" t="s">
        <v>803</v>
      </c>
    </row>
    <row r="184" spans="1:13" s="127" customFormat="1" ht="12.75" customHeight="1" x14ac:dyDescent="0.2">
      <c r="A184" s="44">
        <f t="shared" si="8"/>
        <v>180</v>
      </c>
      <c r="B184" s="157" t="s">
        <v>4574</v>
      </c>
      <c r="C184" s="158">
        <v>79571</v>
      </c>
      <c r="D184" s="194" t="s">
        <v>4575</v>
      </c>
      <c r="E184" s="157" t="s">
        <v>4576</v>
      </c>
      <c r="F184" s="214" t="s">
        <v>232</v>
      </c>
      <c r="G184" s="48">
        <f t="shared" si="6"/>
        <v>2</v>
      </c>
      <c r="H184" s="48" t="s">
        <v>220</v>
      </c>
      <c r="I184" s="39">
        <f t="shared" si="7"/>
        <v>1</v>
      </c>
      <c r="J184" s="39" t="e">
        <f>+IF(#REF!="Issued",1,IF(#REF!="Not Issued",2,"Nil"))</f>
        <v>#REF!</v>
      </c>
      <c r="K184" s="39" t="s">
        <v>4245</v>
      </c>
      <c r="L184" s="39"/>
      <c r="M184" s="90" t="s">
        <v>4246</v>
      </c>
    </row>
    <row r="185" spans="1:13" s="127" customFormat="1" ht="12.75" customHeight="1" x14ac:dyDescent="0.2">
      <c r="A185" s="44">
        <f t="shared" si="8"/>
        <v>181</v>
      </c>
      <c r="B185" s="157" t="s">
        <v>4579</v>
      </c>
      <c r="C185" s="158">
        <v>79862</v>
      </c>
      <c r="D185" s="194" t="s">
        <v>4580</v>
      </c>
      <c r="E185" s="157" t="s">
        <v>91</v>
      </c>
      <c r="F185" s="214" t="s">
        <v>231</v>
      </c>
      <c r="G185" s="48">
        <f t="shared" si="6"/>
        <v>1</v>
      </c>
      <c r="H185" s="48" t="s">
        <v>220</v>
      </c>
      <c r="I185" s="39">
        <f t="shared" si="7"/>
        <v>1</v>
      </c>
      <c r="J185" s="39" t="e">
        <f>+IF(#REF!="Issued",1,IF(#REF!="Not Issued",2,"Nil"))</f>
        <v>#REF!</v>
      </c>
      <c r="K185" s="39" t="s">
        <v>1063</v>
      </c>
      <c r="L185" s="39"/>
      <c r="M185" s="90" t="s">
        <v>1064</v>
      </c>
    </row>
    <row r="186" spans="1:13" s="127" customFormat="1" ht="12.75" customHeight="1" x14ac:dyDescent="0.2">
      <c r="A186" s="44">
        <f t="shared" si="8"/>
        <v>182</v>
      </c>
      <c r="B186" s="157" t="s">
        <v>4583</v>
      </c>
      <c r="C186" s="158">
        <v>79170</v>
      </c>
      <c r="D186" s="194" t="s">
        <v>4584</v>
      </c>
      <c r="E186" s="157" t="s">
        <v>106</v>
      </c>
      <c r="F186" s="214" t="s">
        <v>232</v>
      </c>
      <c r="G186" s="48">
        <f t="shared" si="6"/>
        <v>2</v>
      </c>
      <c r="H186" s="48" t="s">
        <v>220</v>
      </c>
      <c r="I186" s="39">
        <f t="shared" si="7"/>
        <v>1</v>
      </c>
      <c r="J186" s="39" t="e">
        <f>+IF(#REF!="Issued",1,IF(#REF!="Not Issued",2,"Nil"))</f>
        <v>#REF!</v>
      </c>
      <c r="K186" s="39" t="s">
        <v>1068</v>
      </c>
      <c r="L186" s="39"/>
      <c r="M186" s="90" t="s">
        <v>1069</v>
      </c>
    </row>
    <row r="187" spans="1:13" s="127" customFormat="1" ht="12.75" customHeight="1" x14ac:dyDescent="0.2">
      <c r="A187" s="44">
        <f t="shared" si="8"/>
        <v>183</v>
      </c>
      <c r="B187" s="157" t="s">
        <v>4594</v>
      </c>
      <c r="C187" s="158">
        <v>79575</v>
      </c>
      <c r="D187" s="194" t="s">
        <v>4595</v>
      </c>
      <c r="E187" s="157" t="s">
        <v>52</v>
      </c>
      <c r="F187" s="214" t="s">
        <v>232</v>
      </c>
      <c r="G187" s="48">
        <f t="shared" si="6"/>
        <v>2</v>
      </c>
      <c r="H187" s="48" t="s">
        <v>220</v>
      </c>
      <c r="I187" s="39">
        <f t="shared" si="7"/>
        <v>1</v>
      </c>
      <c r="J187" s="39" t="e">
        <f>+IF(#REF!="Issued",1,IF(#REF!="Not Issued",2,"Nil"))</f>
        <v>#REF!</v>
      </c>
      <c r="K187" s="39" t="s">
        <v>1073</v>
      </c>
      <c r="L187" s="39"/>
      <c r="M187" s="90"/>
    </row>
    <row r="188" spans="1:13" s="127" customFormat="1" ht="12.75" customHeight="1" x14ac:dyDescent="0.2">
      <c r="A188" s="44">
        <f t="shared" si="8"/>
        <v>184</v>
      </c>
      <c r="B188" s="157" t="s">
        <v>4596</v>
      </c>
      <c r="C188" s="158">
        <v>79576</v>
      </c>
      <c r="D188" s="194" t="s">
        <v>4597</v>
      </c>
      <c r="E188" s="157" t="s">
        <v>52</v>
      </c>
      <c r="F188" s="214" t="s">
        <v>232</v>
      </c>
      <c r="G188" s="48">
        <f t="shared" si="6"/>
        <v>2</v>
      </c>
      <c r="H188" s="48" t="s">
        <v>220</v>
      </c>
      <c r="I188" s="39">
        <f t="shared" si="7"/>
        <v>1</v>
      </c>
      <c r="J188" s="39" t="e">
        <f>+IF(#REF!="Issued",1,IF(#REF!="Not Issued",2,"Nil"))</f>
        <v>#REF!</v>
      </c>
      <c r="K188" s="39" t="s">
        <v>4257</v>
      </c>
      <c r="L188" s="39"/>
      <c r="M188" s="90"/>
    </row>
    <row r="189" spans="1:13" s="127" customFormat="1" ht="12.75" customHeight="1" x14ac:dyDescent="0.2">
      <c r="A189" s="44">
        <f t="shared" si="8"/>
        <v>185</v>
      </c>
      <c r="B189" s="157" t="s">
        <v>4600</v>
      </c>
      <c r="C189" s="158">
        <v>78947</v>
      </c>
      <c r="D189" s="194" t="s">
        <v>4601</v>
      </c>
      <c r="E189" s="157" t="s">
        <v>4602</v>
      </c>
      <c r="F189" s="214" t="s">
        <v>232</v>
      </c>
      <c r="G189" s="48">
        <f t="shared" si="6"/>
        <v>2</v>
      </c>
      <c r="H189" s="48" t="s">
        <v>220</v>
      </c>
      <c r="I189" s="39">
        <f t="shared" si="7"/>
        <v>1</v>
      </c>
      <c r="J189" s="39" t="e">
        <f>+IF(#REF!="Issued",1,IF(#REF!="Not Issued",2,"Nil"))</f>
        <v>#REF!</v>
      </c>
      <c r="K189" s="39" t="s">
        <v>1077</v>
      </c>
      <c r="L189" s="39"/>
      <c r="M189" s="90"/>
    </row>
    <row r="190" spans="1:13" s="127" customFormat="1" ht="12.75" customHeight="1" x14ac:dyDescent="0.2">
      <c r="A190" s="44">
        <f t="shared" si="8"/>
        <v>186</v>
      </c>
      <c r="B190" s="157" t="s">
        <v>4606</v>
      </c>
      <c r="C190" s="158">
        <v>79578</v>
      </c>
      <c r="D190" s="194" t="s">
        <v>4607</v>
      </c>
      <c r="E190" s="157" t="s">
        <v>4608</v>
      </c>
      <c r="F190" s="214" t="s">
        <v>232</v>
      </c>
      <c r="G190" s="48">
        <f t="shared" si="6"/>
        <v>2</v>
      </c>
      <c r="H190" s="48" t="s">
        <v>220</v>
      </c>
      <c r="I190" s="39">
        <f t="shared" si="7"/>
        <v>1</v>
      </c>
      <c r="J190" s="39" t="e">
        <f>+IF(#REF!="Issued",1,IF(#REF!="Not Issued",2,"Nil"))</f>
        <v>#REF!</v>
      </c>
      <c r="K190" s="39" t="s">
        <v>1080</v>
      </c>
      <c r="L190" s="39"/>
      <c r="M190" s="90"/>
    </row>
    <row r="191" spans="1:13" s="127" customFormat="1" ht="12.75" customHeight="1" x14ac:dyDescent="0.2">
      <c r="A191" s="44">
        <f t="shared" si="8"/>
        <v>187</v>
      </c>
      <c r="B191" s="157" t="s">
        <v>4609</v>
      </c>
      <c r="C191" s="158">
        <v>79864</v>
      </c>
      <c r="D191" s="194" t="s">
        <v>4610</v>
      </c>
      <c r="E191" s="157" t="s">
        <v>4611</v>
      </c>
      <c r="F191" s="214" t="s">
        <v>231</v>
      </c>
      <c r="G191" s="48">
        <f t="shared" si="6"/>
        <v>1</v>
      </c>
      <c r="H191" s="48" t="s">
        <v>220</v>
      </c>
      <c r="I191" s="39">
        <f t="shared" si="7"/>
        <v>1</v>
      </c>
      <c r="J191" s="39" t="e">
        <f>+IF(#REF!="Issued",1,IF(#REF!="Not Issued",2,"Nil"))</f>
        <v>#REF!</v>
      </c>
      <c r="K191" s="39" t="s">
        <v>1084</v>
      </c>
      <c r="L191" s="39"/>
      <c r="M191" s="90"/>
    </row>
    <row r="192" spans="1:13" s="127" customFormat="1" ht="12.75" customHeight="1" x14ac:dyDescent="0.2">
      <c r="A192" s="44">
        <f t="shared" si="8"/>
        <v>188</v>
      </c>
      <c r="B192" s="157" t="s">
        <v>4615</v>
      </c>
      <c r="C192" s="158">
        <v>79579</v>
      </c>
      <c r="D192" s="194" t="s">
        <v>4616</v>
      </c>
      <c r="E192" s="157" t="s">
        <v>4617</v>
      </c>
      <c r="F192" s="214" t="s">
        <v>232</v>
      </c>
      <c r="G192" s="48">
        <f t="shared" si="6"/>
        <v>2</v>
      </c>
      <c r="H192" s="48" t="s">
        <v>220</v>
      </c>
      <c r="I192" s="39">
        <f t="shared" si="7"/>
        <v>1</v>
      </c>
      <c r="J192" s="39" t="e">
        <f>+IF(#REF!="Issued",1,IF(#REF!="Not Issued",2,"Nil"))</f>
        <v>#REF!</v>
      </c>
      <c r="K192" s="39" t="s">
        <v>1088</v>
      </c>
      <c r="L192" s="39"/>
      <c r="M192" s="90"/>
    </row>
    <row r="193" spans="1:13" s="127" customFormat="1" ht="12.75" customHeight="1" x14ac:dyDescent="0.2">
      <c r="A193" s="44">
        <f t="shared" si="8"/>
        <v>189</v>
      </c>
      <c r="B193" s="157" t="s">
        <v>4623</v>
      </c>
      <c r="C193" s="158">
        <v>79866</v>
      </c>
      <c r="D193" s="194" t="s">
        <v>4624</v>
      </c>
      <c r="E193" s="157" t="s">
        <v>4625</v>
      </c>
      <c r="F193" s="214" t="s">
        <v>232</v>
      </c>
      <c r="G193" s="48">
        <f t="shared" si="6"/>
        <v>2</v>
      </c>
      <c r="H193" s="48" t="s">
        <v>220</v>
      </c>
      <c r="I193" s="39">
        <f t="shared" si="7"/>
        <v>1</v>
      </c>
      <c r="J193" s="39" t="e">
        <f>+IF(#REF!="Issued",1,IF(#REF!="Not Issued",2,"Nil"))</f>
        <v>#REF!</v>
      </c>
      <c r="K193" s="39" t="s">
        <v>4272</v>
      </c>
      <c r="L193" s="39"/>
      <c r="M193" s="90"/>
    </row>
    <row r="194" spans="1:13" s="127" customFormat="1" ht="12.75" customHeight="1" x14ac:dyDescent="0.2">
      <c r="A194" s="44">
        <f t="shared" si="8"/>
        <v>190</v>
      </c>
      <c r="B194" s="157" t="s">
        <v>4626</v>
      </c>
      <c r="C194" s="158">
        <v>70239</v>
      </c>
      <c r="D194" s="194" t="s">
        <v>4627</v>
      </c>
      <c r="E194" s="157" t="s">
        <v>4628</v>
      </c>
      <c r="F194" s="214" t="s">
        <v>231</v>
      </c>
      <c r="G194" s="48">
        <f t="shared" si="6"/>
        <v>1</v>
      </c>
      <c r="H194" s="48" t="s">
        <v>220</v>
      </c>
      <c r="I194" s="39">
        <f t="shared" si="7"/>
        <v>1</v>
      </c>
      <c r="J194" s="39" t="e">
        <f>+IF(#REF!="Issued",1,IF(#REF!="Not Issued",2,"Nil"))</f>
        <v>#REF!</v>
      </c>
      <c r="K194" s="39" t="s">
        <v>1092</v>
      </c>
      <c r="L194" s="39"/>
      <c r="M194" s="90"/>
    </row>
    <row r="195" spans="1:13" s="127" customFormat="1" ht="12.75" customHeight="1" x14ac:dyDescent="0.2">
      <c r="A195" s="44">
        <f t="shared" si="8"/>
        <v>191</v>
      </c>
      <c r="B195" s="157" t="s">
        <v>4629</v>
      </c>
      <c r="C195" s="158">
        <v>79604</v>
      </c>
      <c r="D195" s="194" t="s">
        <v>4630</v>
      </c>
      <c r="E195" s="157" t="s">
        <v>4631</v>
      </c>
      <c r="F195" s="214" t="s">
        <v>232</v>
      </c>
      <c r="G195" s="48">
        <f t="shared" si="6"/>
        <v>2</v>
      </c>
      <c r="H195" s="48" t="s">
        <v>220</v>
      </c>
      <c r="I195" s="39">
        <f t="shared" si="7"/>
        <v>1</v>
      </c>
      <c r="J195" s="39" t="e">
        <f>+IF(#REF!="Issued",1,IF(#REF!="Not Issued",2,"Nil"))</f>
        <v>#REF!</v>
      </c>
      <c r="K195" s="39" t="s">
        <v>1096</v>
      </c>
      <c r="L195" s="39"/>
      <c r="M195" s="90"/>
    </row>
    <row r="196" spans="1:13" s="127" customFormat="1" ht="12.75" customHeight="1" x14ac:dyDescent="0.2">
      <c r="A196" s="44">
        <f t="shared" si="8"/>
        <v>192</v>
      </c>
      <c r="B196" s="157" t="s">
        <v>4632</v>
      </c>
      <c r="C196" s="158">
        <v>79582</v>
      </c>
      <c r="D196" s="194" t="s">
        <v>4633</v>
      </c>
      <c r="E196" s="157" t="s">
        <v>4634</v>
      </c>
      <c r="F196" s="214" t="s">
        <v>232</v>
      </c>
      <c r="G196" s="48">
        <f t="shared" si="6"/>
        <v>2</v>
      </c>
      <c r="H196" s="48" t="s">
        <v>220</v>
      </c>
      <c r="I196" s="39">
        <f t="shared" si="7"/>
        <v>1</v>
      </c>
      <c r="J196" s="39" t="e">
        <f>+IF(#REF!="Issued",1,IF(#REF!="Not Issued",2,"Nil"))</f>
        <v>#REF!</v>
      </c>
      <c r="K196" s="39" t="s">
        <v>1100</v>
      </c>
      <c r="L196" s="39"/>
      <c r="M196" s="90"/>
    </row>
    <row r="197" spans="1:13" s="127" customFormat="1" ht="12.75" customHeight="1" x14ac:dyDescent="0.2">
      <c r="A197" s="44">
        <f t="shared" si="8"/>
        <v>193</v>
      </c>
      <c r="B197" s="157" t="s">
        <v>4635</v>
      </c>
      <c r="C197" s="158">
        <v>76229</v>
      </c>
      <c r="D197" s="194" t="s">
        <v>4636</v>
      </c>
      <c r="E197" s="157" t="s">
        <v>4634</v>
      </c>
      <c r="F197" s="214" t="s">
        <v>232</v>
      </c>
      <c r="G197" s="48">
        <f t="shared" ref="G197:G260" si="9">+IF(F197="M",1,IF(F197="f",2,IF(F197="Civ",3,"Error")))</f>
        <v>2</v>
      </c>
      <c r="H197" s="48" t="s">
        <v>220</v>
      </c>
      <c r="I197" s="39">
        <f t="shared" ref="I197:I260" si="10">+IF(H197="Incomplete",5,IF(H197="Complete",1,IF(H197="Incomplete",2,IF(H197="Left",3,IF(H197="Dropped",4,"Error")))))</f>
        <v>1</v>
      </c>
      <c r="J197" s="39" t="e">
        <f>+IF(#REF!="Issued",1,IF(#REF!="Not Issued",2,"Nil"))</f>
        <v>#REF!</v>
      </c>
      <c r="K197" s="39" t="s">
        <v>1104</v>
      </c>
      <c r="L197" s="39"/>
      <c r="M197" s="90"/>
    </row>
    <row r="198" spans="1:13" s="127" customFormat="1" ht="12.75" customHeight="1" x14ac:dyDescent="0.2">
      <c r="A198" s="44">
        <f t="shared" si="8"/>
        <v>194</v>
      </c>
      <c r="B198" s="157" t="s">
        <v>4639</v>
      </c>
      <c r="C198" s="158">
        <v>79867</v>
      </c>
      <c r="D198" s="194" t="s">
        <v>4640</v>
      </c>
      <c r="E198" s="157" t="s">
        <v>135</v>
      </c>
      <c r="F198" s="214" t="s">
        <v>231</v>
      </c>
      <c r="G198" s="48">
        <f t="shared" si="9"/>
        <v>1</v>
      </c>
      <c r="H198" s="48" t="s">
        <v>220</v>
      </c>
      <c r="I198" s="39">
        <f t="shared" si="10"/>
        <v>1</v>
      </c>
      <c r="J198" s="39" t="e">
        <f>+IF(#REF!="Issued",1,IF(#REF!="Not Issued",2,"Nil"))</f>
        <v>#REF!</v>
      </c>
      <c r="K198" s="39" t="s">
        <v>1108</v>
      </c>
      <c r="L198" s="39"/>
      <c r="M198" s="90"/>
    </row>
    <row r="199" spans="1:13" s="127" customFormat="1" ht="12.75" customHeight="1" x14ac:dyDescent="0.2">
      <c r="A199" s="44">
        <f t="shared" ref="A199:A262" si="11">+A198+1</f>
        <v>195</v>
      </c>
      <c r="B199" s="157" t="s">
        <v>4641</v>
      </c>
      <c r="C199" s="158">
        <v>79601</v>
      </c>
      <c r="D199" s="194" t="s">
        <v>4642</v>
      </c>
      <c r="E199" s="157" t="s">
        <v>323</v>
      </c>
      <c r="F199" s="214" t="s">
        <v>232</v>
      </c>
      <c r="G199" s="48">
        <f t="shared" si="9"/>
        <v>2</v>
      </c>
      <c r="H199" s="48" t="s">
        <v>220</v>
      </c>
      <c r="I199" s="39">
        <f t="shared" si="10"/>
        <v>1</v>
      </c>
      <c r="J199" s="39" t="e">
        <f>+IF(#REF!="Issued",1,IF(#REF!="Not Issued",2,"Nil"))</f>
        <v>#REF!</v>
      </c>
      <c r="K199" s="39" t="s">
        <v>1112</v>
      </c>
      <c r="L199" s="39"/>
      <c r="M199" s="90"/>
    </row>
    <row r="200" spans="1:13" s="127" customFormat="1" ht="12.75" customHeight="1" x14ac:dyDescent="0.2">
      <c r="A200" s="44">
        <f t="shared" si="11"/>
        <v>196</v>
      </c>
      <c r="B200" s="157" t="s">
        <v>4643</v>
      </c>
      <c r="C200" s="158">
        <v>79584</v>
      </c>
      <c r="D200" s="194" t="s">
        <v>3454</v>
      </c>
      <c r="E200" s="157" t="s">
        <v>122</v>
      </c>
      <c r="F200" s="214" t="s">
        <v>232</v>
      </c>
      <c r="G200" s="48">
        <f t="shared" si="9"/>
        <v>2</v>
      </c>
      <c r="H200" s="48" t="s">
        <v>220</v>
      </c>
      <c r="I200" s="39">
        <f t="shared" si="10"/>
        <v>1</v>
      </c>
      <c r="J200" s="39" t="e">
        <f>+IF(#REF!="Issued",1,IF(#REF!="Not Issued",2,"Nil"))</f>
        <v>#REF!</v>
      </c>
      <c r="K200" s="39" t="s">
        <v>1116</v>
      </c>
      <c r="L200" s="39"/>
      <c r="M200" s="90"/>
    </row>
    <row r="201" spans="1:13" s="127" customFormat="1" ht="12.75" customHeight="1" x14ac:dyDescent="0.2">
      <c r="A201" s="44">
        <f t="shared" si="11"/>
        <v>197</v>
      </c>
      <c r="B201" s="157" t="s">
        <v>4648</v>
      </c>
      <c r="C201" s="158">
        <v>76320</v>
      </c>
      <c r="D201" s="194" t="s">
        <v>4649</v>
      </c>
      <c r="E201" s="157" t="s">
        <v>4650</v>
      </c>
      <c r="F201" s="214" t="s">
        <v>231</v>
      </c>
      <c r="G201" s="48">
        <f t="shared" si="9"/>
        <v>1</v>
      </c>
      <c r="H201" s="48" t="s">
        <v>220</v>
      </c>
      <c r="I201" s="39">
        <f t="shared" si="10"/>
        <v>1</v>
      </c>
      <c r="J201" s="39" t="e">
        <f>+IF(#REF!="Issued",1,IF(#REF!="Not Issued",2,"Nil"))</f>
        <v>#REF!</v>
      </c>
      <c r="K201" s="39" t="s">
        <v>1119</v>
      </c>
      <c r="L201" s="39"/>
      <c r="M201" s="90"/>
    </row>
    <row r="202" spans="1:13" s="127" customFormat="1" ht="12.75" customHeight="1" x14ac:dyDescent="0.2">
      <c r="A202" s="44">
        <f t="shared" si="11"/>
        <v>198</v>
      </c>
      <c r="B202" s="157" t="s">
        <v>4651</v>
      </c>
      <c r="C202" s="158">
        <v>76181</v>
      </c>
      <c r="D202" s="194" t="s">
        <v>4652</v>
      </c>
      <c r="E202" s="157" t="s">
        <v>1833</v>
      </c>
      <c r="F202" s="214" t="s">
        <v>231</v>
      </c>
      <c r="G202" s="48">
        <f t="shared" si="9"/>
        <v>1</v>
      </c>
      <c r="H202" s="48" t="s">
        <v>220</v>
      </c>
      <c r="I202" s="39">
        <f t="shared" si="10"/>
        <v>1</v>
      </c>
      <c r="J202" s="39" t="e">
        <f>+IF(#REF!="Issued",1,IF(#REF!="Not Issued",2,"Nil"))</f>
        <v>#REF!</v>
      </c>
      <c r="K202" s="39" t="s">
        <v>1123</v>
      </c>
      <c r="L202" s="39"/>
      <c r="M202" s="90"/>
    </row>
    <row r="203" spans="1:13" s="127" customFormat="1" ht="12.75" customHeight="1" x14ac:dyDescent="0.2">
      <c r="A203" s="44">
        <f t="shared" si="11"/>
        <v>199</v>
      </c>
      <c r="B203" s="157" t="s">
        <v>4653</v>
      </c>
      <c r="C203" s="158">
        <v>79585</v>
      </c>
      <c r="D203" s="194" t="s">
        <v>4654</v>
      </c>
      <c r="E203" s="157" t="s">
        <v>649</v>
      </c>
      <c r="F203" s="214" t="s">
        <v>232</v>
      </c>
      <c r="G203" s="48">
        <f t="shared" si="9"/>
        <v>2</v>
      </c>
      <c r="H203" s="48" t="s">
        <v>220</v>
      </c>
      <c r="I203" s="39">
        <f t="shared" si="10"/>
        <v>1</v>
      </c>
      <c r="J203" s="39" t="e">
        <f>+IF(#REF!="Issued",1,IF(#REF!="Not Issued",2,"Nil"))</f>
        <v>#REF!</v>
      </c>
      <c r="K203" s="39" t="s">
        <v>1126</v>
      </c>
      <c r="L203" s="39"/>
      <c r="M203" s="90"/>
    </row>
    <row r="204" spans="1:13" s="127" customFormat="1" ht="12.75" customHeight="1" x14ac:dyDescent="0.2">
      <c r="A204" s="44">
        <f t="shared" si="11"/>
        <v>200</v>
      </c>
      <c r="B204" s="163" t="s">
        <v>3763</v>
      </c>
      <c r="C204" s="158">
        <v>79825</v>
      </c>
      <c r="D204" s="194" t="s">
        <v>3764</v>
      </c>
      <c r="E204" s="157" t="s">
        <v>3765</v>
      </c>
      <c r="F204" s="214" t="s">
        <v>231</v>
      </c>
      <c r="G204" s="48">
        <f t="shared" si="9"/>
        <v>1</v>
      </c>
      <c r="H204" s="48" t="s">
        <v>6</v>
      </c>
      <c r="I204" s="39">
        <f t="shared" si="10"/>
        <v>5</v>
      </c>
      <c r="J204" s="39" t="e">
        <f>+IF(#REF!="Issued",1,IF(#REF!="Not Issued",2,"Nil"))</f>
        <v>#REF!</v>
      </c>
      <c r="K204" s="39" t="s">
        <v>1129</v>
      </c>
      <c r="L204" s="39"/>
      <c r="M204" s="90"/>
    </row>
    <row r="205" spans="1:13" s="127" customFormat="1" ht="12.75" customHeight="1" x14ac:dyDescent="0.2">
      <c r="A205" s="44">
        <f t="shared" si="11"/>
        <v>201</v>
      </c>
      <c r="B205" s="163" t="s">
        <v>3776</v>
      </c>
      <c r="C205" s="158">
        <v>78883</v>
      </c>
      <c r="D205" s="194" t="s">
        <v>3777</v>
      </c>
      <c r="E205" s="157" t="s">
        <v>148</v>
      </c>
      <c r="F205" s="214" t="s">
        <v>231</v>
      </c>
      <c r="G205" s="48">
        <f t="shared" si="9"/>
        <v>1</v>
      </c>
      <c r="H205" s="48" t="s">
        <v>6</v>
      </c>
      <c r="I205" s="39">
        <f t="shared" si="10"/>
        <v>5</v>
      </c>
      <c r="J205" s="39" t="e">
        <f>+IF(#REF!="Issued",1,IF(#REF!="Not Issued",2,"Nil"))</f>
        <v>#REF!</v>
      </c>
      <c r="K205" s="39" t="s">
        <v>1132</v>
      </c>
      <c r="L205" s="39"/>
      <c r="M205" s="90"/>
    </row>
    <row r="206" spans="1:13" s="127" customFormat="1" ht="12.75" customHeight="1" x14ac:dyDescent="0.2">
      <c r="A206" s="44">
        <f t="shared" si="11"/>
        <v>202</v>
      </c>
      <c r="B206" s="163" t="s">
        <v>3780</v>
      </c>
      <c r="C206" s="158">
        <v>78884</v>
      </c>
      <c r="D206" s="194" t="s">
        <v>3781</v>
      </c>
      <c r="E206" s="157" t="s">
        <v>186</v>
      </c>
      <c r="F206" s="214" t="s">
        <v>231</v>
      </c>
      <c r="G206" s="48">
        <f t="shared" si="9"/>
        <v>1</v>
      </c>
      <c r="H206" s="48" t="s">
        <v>6</v>
      </c>
      <c r="I206" s="39">
        <f t="shared" si="10"/>
        <v>5</v>
      </c>
      <c r="J206" s="39" t="e">
        <f>+IF(#REF!="Issued",1,IF(#REF!="Not Issued",2,"Nil"))</f>
        <v>#REF!</v>
      </c>
      <c r="K206" s="39" t="s">
        <v>1136</v>
      </c>
      <c r="L206" s="39"/>
      <c r="M206" s="90"/>
    </row>
    <row r="207" spans="1:13" s="127" customFormat="1" ht="12.75" customHeight="1" x14ac:dyDescent="0.2">
      <c r="A207" s="44">
        <f t="shared" si="11"/>
        <v>203</v>
      </c>
      <c r="B207" s="163" t="s">
        <v>3807</v>
      </c>
      <c r="C207" s="158">
        <v>79439</v>
      </c>
      <c r="D207" s="194" t="s">
        <v>3808</v>
      </c>
      <c r="E207" s="157" t="s">
        <v>3809</v>
      </c>
      <c r="F207" s="214" t="s">
        <v>231</v>
      </c>
      <c r="G207" s="48">
        <f t="shared" si="9"/>
        <v>1</v>
      </c>
      <c r="H207" s="48" t="s">
        <v>6</v>
      </c>
      <c r="I207" s="39">
        <f t="shared" si="10"/>
        <v>5</v>
      </c>
      <c r="J207" s="39" t="e">
        <f>+IF(#REF!="Issued",1,IF(#REF!="Not Issued",2,"Nil"))</f>
        <v>#REF!</v>
      </c>
      <c r="K207" s="39" t="s">
        <v>1140</v>
      </c>
      <c r="L207" s="39"/>
      <c r="M207" s="90"/>
    </row>
    <row r="208" spans="1:13" s="127" customFormat="1" ht="12.75" customHeight="1" x14ac:dyDescent="0.2">
      <c r="A208" s="44">
        <f t="shared" si="11"/>
        <v>204</v>
      </c>
      <c r="B208" s="163" t="s">
        <v>3819</v>
      </c>
      <c r="C208" s="158">
        <v>79130</v>
      </c>
      <c r="D208" s="194" t="s">
        <v>236</v>
      </c>
      <c r="E208" s="157" t="s">
        <v>3820</v>
      </c>
      <c r="F208" s="214" t="s">
        <v>232</v>
      </c>
      <c r="G208" s="48">
        <f t="shared" si="9"/>
        <v>2</v>
      </c>
      <c r="H208" s="48" t="s">
        <v>6</v>
      </c>
      <c r="I208" s="39">
        <f t="shared" si="10"/>
        <v>5</v>
      </c>
      <c r="J208" s="39" t="e">
        <f>+IF(#REF!="Issued",1,IF(#REF!="Not Issued",2,"Nil"))</f>
        <v>#REF!</v>
      </c>
      <c r="K208" s="39" t="s">
        <v>1144</v>
      </c>
      <c r="L208" s="39"/>
      <c r="M208" s="90"/>
    </row>
    <row r="209" spans="1:13" s="127" customFormat="1" ht="12.75" customHeight="1" x14ac:dyDescent="0.2">
      <c r="A209" s="44">
        <f t="shared" si="11"/>
        <v>205</v>
      </c>
      <c r="B209" s="163" t="s">
        <v>3824</v>
      </c>
      <c r="C209" s="158">
        <v>79441</v>
      </c>
      <c r="D209" s="194" t="s">
        <v>3825</v>
      </c>
      <c r="E209" s="157" t="s">
        <v>3826</v>
      </c>
      <c r="F209" s="214" t="s">
        <v>231</v>
      </c>
      <c r="G209" s="48">
        <f t="shared" si="9"/>
        <v>1</v>
      </c>
      <c r="H209" s="48" t="s">
        <v>6</v>
      </c>
      <c r="I209" s="39">
        <f t="shared" si="10"/>
        <v>5</v>
      </c>
      <c r="J209" s="39" t="e">
        <f>+IF(#REF!="Issued",1,IF(#REF!="Not Issued",2,"Nil"))</f>
        <v>#REF!</v>
      </c>
      <c r="K209" s="39" t="s">
        <v>1148</v>
      </c>
      <c r="L209" s="39"/>
      <c r="M209" s="90"/>
    </row>
    <row r="210" spans="1:13" s="127" customFormat="1" ht="12.75" customHeight="1" x14ac:dyDescent="0.2">
      <c r="A210" s="44">
        <f t="shared" si="11"/>
        <v>206</v>
      </c>
      <c r="B210" s="157" t="s">
        <v>3827</v>
      </c>
      <c r="C210" s="158">
        <v>79442</v>
      </c>
      <c r="D210" s="194" t="s">
        <v>3828</v>
      </c>
      <c r="E210" s="157" t="s">
        <v>91</v>
      </c>
      <c r="F210" s="214" t="s">
        <v>232</v>
      </c>
      <c r="G210" s="48">
        <f t="shared" si="9"/>
        <v>2</v>
      </c>
      <c r="H210" s="48" t="s">
        <v>6</v>
      </c>
      <c r="I210" s="39">
        <f t="shared" si="10"/>
        <v>5</v>
      </c>
      <c r="J210" s="39" t="e">
        <f>+IF(#REF!="Issued",1,IF(#REF!="Not Issued",2,"Nil"))</f>
        <v>#REF!</v>
      </c>
      <c r="K210" s="39" t="s">
        <v>1151</v>
      </c>
      <c r="L210" s="39"/>
      <c r="M210" s="90"/>
    </row>
    <row r="211" spans="1:13" s="127" customFormat="1" ht="12.75" customHeight="1" x14ac:dyDescent="0.2">
      <c r="A211" s="44">
        <f t="shared" si="11"/>
        <v>207</v>
      </c>
      <c r="B211" s="157" t="s">
        <v>3829</v>
      </c>
      <c r="C211" s="158">
        <v>79443</v>
      </c>
      <c r="D211" s="194" t="s">
        <v>3830</v>
      </c>
      <c r="E211" s="157" t="s">
        <v>3831</v>
      </c>
      <c r="F211" s="214" t="s">
        <v>231</v>
      </c>
      <c r="G211" s="48">
        <f t="shared" si="9"/>
        <v>1</v>
      </c>
      <c r="H211" s="48" t="s">
        <v>6</v>
      </c>
      <c r="I211" s="39">
        <f t="shared" si="10"/>
        <v>5</v>
      </c>
      <c r="J211" s="39" t="e">
        <f>+IF(#REF!="Issued",1,IF(#REF!="Not Issued",2,"Nil"))</f>
        <v>#REF!</v>
      </c>
      <c r="K211" s="39" t="s">
        <v>1154</v>
      </c>
      <c r="L211" s="39"/>
      <c r="M211" s="90"/>
    </row>
    <row r="212" spans="1:13" s="127" customFormat="1" ht="12.75" customHeight="1" x14ac:dyDescent="0.2">
      <c r="A212" s="44">
        <f t="shared" si="11"/>
        <v>208</v>
      </c>
      <c r="B212" s="163" t="s">
        <v>3856</v>
      </c>
      <c r="C212" s="158">
        <v>79132</v>
      </c>
      <c r="D212" s="194" t="s">
        <v>3857</v>
      </c>
      <c r="E212" s="157" t="s">
        <v>3858</v>
      </c>
      <c r="F212" s="214" t="s">
        <v>231</v>
      </c>
      <c r="G212" s="48">
        <f t="shared" si="9"/>
        <v>1</v>
      </c>
      <c r="H212" s="48" t="s">
        <v>6</v>
      </c>
      <c r="I212" s="39">
        <f t="shared" si="10"/>
        <v>5</v>
      </c>
      <c r="J212" s="39" t="e">
        <f>+IF(#REF!="Issued",1,IF(#REF!="Not Issued",2,"Nil"))</f>
        <v>#REF!</v>
      </c>
      <c r="K212" s="39" t="s">
        <v>1158</v>
      </c>
      <c r="L212" s="39"/>
      <c r="M212" s="90"/>
    </row>
    <row r="213" spans="1:13" s="127" customFormat="1" ht="12.75" customHeight="1" x14ac:dyDescent="0.2">
      <c r="A213" s="44">
        <f t="shared" si="11"/>
        <v>209</v>
      </c>
      <c r="B213" s="157" t="s">
        <v>3865</v>
      </c>
      <c r="C213" s="158">
        <v>78890</v>
      </c>
      <c r="D213" s="194" t="s">
        <v>1620</v>
      </c>
      <c r="E213" s="157" t="s">
        <v>3866</v>
      </c>
      <c r="F213" s="214" t="s">
        <v>231</v>
      </c>
      <c r="G213" s="48">
        <f t="shared" si="9"/>
        <v>1</v>
      </c>
      <c r="H213" s="48" t="s">
        <v>6</v>
      </c>
      <c r="I213" s="39">
        <f t="shared" si="10"/>
        <v>5</v>
      </c>
      <c r="J213" s="39" t="e">
        <f>+IF(#REF!="Issued",1,IF(#REF!="Not Issued",2,"Nil"))</f>
        <v>#REF!</v>
      </c>
      <c r="K213" s="39" t="s">
        <v>1162</v>
      </c>
      <c r="L213" s="39"/>
      <c r="M213" s="90"/>
    </row>
    <row r="214" spans="1:13" s="127" customFormat="1" ht="12.75" customHeight="1" x14ac:dyDescent="0.2">
      <c r="A214" s="44">
        <f t="shared" si="11"/>
        <v>210</v>
      </c>
      <c r="B214" s="163" t="s">
        <v>3877</v>
      </c>
      <c r="C214" s="158">
        <v>79135</v>
      </c>
      <c r="D214" s="194" t="s">
        <v>3878</v>
      </c>
      <c r="E214" s="157" t="s">
        <v>3879</v>
      </c>
      <c r="F214" s="214" t="s">
        <v>232</v>
      </c>
      <c r="G214" s="48">
        <f t="shared" si="9"/>
        <v>2</v>
      </c>
      <c r="H214" s="48" t="s">
        <v>6</v>
      </c>
      <c r="I214" s="39">
        <f t="shared" si="10"/>
        <v>5</v>
      </c>
      <c r="J214" s="39" t="e">
        <f>+IF(#REF!="Issued",1,IF(#REF!="Not Issued",2,"Nil"))</f>
        <v>#REF!</v>
      </c>
      <c r="K214" s="39" t="s">
        <v>1166</v>
      </c>
      <c r="L214" s="39"/>
      <c r="M214" s="90"/>
    </row>
    <row r="215" spans="1:13" s="127" customFormat="1" ht="12.75" customHeight="1" x14ac:dyDescent="0.2">
      <c r="A215" s="44">
        <f t="shared" si="11"/>
        <v>211</v>
      </c>
      <c r="B215" s="163" t="s">
        <v>3880</v>
      </c>
      <c r="C215" s="158">
        <v>78892</v>
      </c>
      <c r="D215" s="194" t="s">
        <v>3881</v>
      </c>
      <c r="E215" s="157" t="s">
        <v>3882</v>
      </c>
      <c r="F215" s="214" t="s">
        <v>232</v>
      </c>
      <c r="G215" s="48">
        <f t="shared" si="9"/>
        <v>2</v>
      </c>
      <c r="H215" s="48" t="s">
        <v>6</v>
      </c>
      <c r="I215" s="39">
        <f t="shared" si="10"/>
        <v>5</v>
      </c>
      <c r="J215" s="39" t="e">
        <f>+IF(#REF!="Issued",1,IF(#REF!="Not Issued",2,"Nil"))</f>
        <v>#REF!</v>
      </c>
      <c r="K215" s="39" t="s">
        <v>1170</v>
      </c>
      <c r="L215" s="39"/>
      <c r="M215" s="90"/>
    </row>
    <row r="216" spans="1:13" s="127" customFormat="1" ht="12.75" customHeight="1" x14ac:dyDescent="0.2">
      <c r="A216" s="44">
        <f t="shared" si="11"/>
        <v>212</v>
      </c>
      <c r="B216" s="163" t="s">
        <v>3910</v>
      </c>
      <c r="C216" s="158">
        <v>79456</v>
      </c>
      <c r="D216" s="194" t="s">
        <v>3911</v>
      </c>
      <c r="E216" s="157" t="s">
        <v>3912</v>
      </c>
      <c r="F216" s="214" t="s">
        <v>231</v>
      </c>
      <c r="G216" s="48">
        <f t="shared" si="9"/>
        <v>1</v>
      </c>
      <c r="H216" s="48" t="s">
        <v>6</v>
      </c>
      <c r="I216" s="39">
        <f t="shared" si="10"/>
        <v>5</v>
      </c>
      <c r="J216" s="39" t="e">
        <f>+IF(#REF!="Issued",1,IF(#REF!="Not Issued",2,"Nil"))</f>
        <v>#REF!</v>
      </c>
      <c r="K216" s="39" t="s">
        <v>3160</v>
      </c>
      <c r="L216" s="39"/>
      <c r="M216" s="90"/>
    </row>
    <row r="217" spans="1:13" s="127" customFormat="1" ht="12.75" customHeight="1" x14ac:dyDescent="0.2">
      <c r="A217" s="44">
        <f t="shared" si="11"/>
        <v>213</v>
      </c>
      <c r="B217" s="163" t="s">
        <v>3923</v>
      </c>
      <c r="C217" s="158">
        <v>79602</v>
      </c>
      <c r="D217" s="194" t="s">
        <v>3924</v>
      </c>
      <c r="E217" s="157" t="s">
        <v>3925</v>
      </c>
      <c r="F217" s="214" t="s">
        <v>232</v>
      </c>
      <c r="G217" s="48">
        <f t="shared" si="9"/>
        <v>2</v>
      </c>
      <c r="H217" s="48" t="s">
        <v>6</v>
      </c>
      <c r="I217" s="39">
        <f t="shared" si="10"/>
        <v>5</v>
      </c>
      <c r="J217" s="39" t="e">
        <f>+IF(#REF!="Issued",1,IF(#REF!="Not Issued",2,"Nil"))</f>
        <v>#REF!</v>
      </c>
      <c r="K217" s="39" t="s">
        <v>1174</v>
      </c>
      <c r="L217" s="39"/>
      <c r="M217" s="90"/>
    </row>
    <row r="218" spans="1:13" s="127" customFormat="1" ht="12.75" customHeight="1" x14ac:dyDescent="0.2">
      <c r="A218" s="44">
        <f t="shared" si="11"/>
        <v>214</v>
      </c>
      <c r="B218" s="163" t="s">
        <v>3931</v>
      </c>
      <c r="C218" s="158">
        <v>73609</v>
      </c>
      <c r="D218" s="194" t="s">
        <v>3932</v>
      </c>
      <c r="E218" s="157" t="s">
        <v>3933</v>
      </c>
      <c r="F218" s="214" t="s">
        <v>232</v>
      </c>
      <c r="G218" s="48">
        <f t="shared" si="9"/>
        <v>2</v>
      </c>
      <c r="H218" s="48" t="s">
        <v>6</v>
      </c>
      <c r="I218" s="39">
        <f t="shared" si="10"/>
        <v>5</v>
      </c>
      <c r="J218" s="39" t="e">
        <f>+IF(#REF!="Issued",1,IF(#REF!="Not Issued",2,"Nil"))</f>
        <v>#REF!</v>
      </c>
      <c r="K218" s="39" t="s">
        <v>1178</v>
      </c>
      <c r="L218" s="39"/>
      <c r="M218" s="90"/>
    </row>
    <row r="219" spans="1:13" s="127" customFormat="1" ht="12.75" customHeight="1" x14ac:dyDescent="0.2">
      <c r="A219" s="44">
        <f t="shared" si="11"/>
        <v>215</v>
      </c>
      <c r="B219" s="157" t="s">
        <v>3934</v>
      </c>
      <c r="C219" s="158">
        <v>79460</v>
      </c>
      <c r="D219" s="194" t="s">
        <v>201</v>
      </c>
      <c r="E219" s="157" t="s">
        <v>45</v>
      </c>
      <c r="F219" s="214" t="s">
        <v>231</v>
      </c>
      <c r="G219" s="48">
        <f t="shared" si="9"/>
        <v>1</v>
      </c>
      <c r="H219" s="48" t="s">
        <v>6</v>
      </c>
      <c r="I219" s="39">
        <f t="shared" si="10"/>
        <v>5</v>
      </c>
      <c r="J219" s="39" t="e">
        <f>+IF(#REF!="Issued",1,IF(#REF!="Not Issued",2,"Nil"))</f>
        <v>#REF!</v>
      </c>
      <c r="K219" s="39" t="s">
        <v>1182</v>
      </c>
      <c r="L219" s="39"/>
      <c r="M219" s="90"/>
    </row>
    <row r="220" spans="1:13" s="127" customFormat="1" ht="12.75" customHeight="1" x14ac:dyDescent="0.2">
      <c r="A220" s="44">
        <f t="shared" si="11"/>
        <v>216</v>
      </c>
      <c r="B220" s="163" t="s">
        <v>3935</v>
      </c>
      <c r="C220" s="158">
        <v>79461</v>
      </c>
      <c r="D220" s="194" t="s">
        <v>138</v>
      </c>
      <c r="E220" s="157" t="s">
        <v>139</v>
      </c>
      <c r="F220" s="214" t="s">
        <v>232</v>
      </c>
      <c r="G220" s="48">
        <f t="shared" si="9"/>
        <v>2</v>
      </c>
      <c r="H220" s="48" t="s">
        <v>6</v>
      </c>
      <c r="I220" s="39">
        <f t="shared" si="10"/>
        <v>5</v>
      </c>
      <c r="J220" s="39" t="e">
        <f>+IF(#REF!="Issued",1,IF(#REF!="Not Issued",2,"Nil"))</f>
        <v>#REF!</v>
      </c>
      <c r="K220" s="39" t="s">
        <v>1186</v>
      </c>
      <c r="L220" s="39"/>
      <c r="M220" s="90"/>
    </row>
    <row r="221" spans="1:13" s="127" customFormat="1" ht="12.75" customHeight="1" x14ac:dyDescent="0.2">
      <c r="A221" s="44">
        <f t="shared" si="11"/>
        <v>217</v>
      </c>
      <c r="B221" s="163" t="s">
        <v>3936</v>
      </c>
      <c r="C221" s="158">
        <v>79462</v>
      </c>
      <c r="D221" s="194" t="s">
        <v>3937</v>
      </c>
      <c r="E221" s="157" t="s">
        <v>3938</v>
      </c>
      <c r="F221" s="214" t="s">
        <v>231</v>
      </c>
      <c r="G221" s="48">
        <f t="shared" si="9"/>
        <v>1</v>
      </c>
      <c r="H221" s="48" t="s">
        <v>6</v>
      </c>
      <c r="I221" s="39">
        <f t="shared" si="10"/>
        <v>5</v>
      </c>
      <c r="J221" s="39" t="e">
        <f>+IF(#REF!="Issued",1,IF(#REF!="Not Issued",2,"Nil"))</f>
        <v>#REF!</v>
      </c>
      <c r="K221" s="39" t="s">
        <v>1189</v>
      </c>
      <c r="L221" s="39"/>
      <c r="M221" s="90"/>
    </row>
    <row r="222" spans="1:13" s="127" customFormat="1" ht="12.75" customHeight="1" x14ac:dyDescent="0.2">
      <c r="A222" s="44">
        <f t="shared" si="11"/>
        <v>218</v>
      </c>
      <c r="B222" s="163" t="s">
        <v>3939</v>
      </c>
      <c r="C222" s="158">
        <v>79829</v>
      </c>
      <c r="D222" s="194" t="s">
        <v>3940</v>
      </c>
      <c r="E222" s="157" t="s">
        <v>498</v>
      </c>
      <c r="F222" s="214" t="s">
        <v>232</v>
      </c>
      <c r="G222" s="48">
        <f t="shared" si="9"/>
        <v>2</v>
      </c>
      <c r="H222" s="48" t="s">
        <v>6</v>
      </c>
      <c r="I222" s="39">
        <f t="shared" si="10"/>
        <v>5</v>
      </c>
      <c r="J222" s="39" t="e">
        <f>+IF(#REF!="Issued",1,IF(#REF!="Not Issued",2,"Nil"))</f>
        <v>#REF!</v>
      </c>
      <c r="K222" s="39" t="s">
        <v>1193</v>
      </c>
      <c r="L222" s="39"/>
      <c r="M222" s="90"/>
    </row>
    <row r="223" spans="1:13" s="127" customFormat="1" ht="12.75" customHeight="1" x14ac:dyDescent="0.2">
      <c r="A223" s="44">
        <f t="shared" si="11"/>
        <v>219</v>
      </c>
      <c r="B223" s="163" t="s">
        <v>3941</v>
      </c>
      <c r="C223" s="158">
        <v>78897</v>
      </c>
      <c r="D223" s="194" t="s">
        <v>3942</v>
      </c>
      <c r="E223" s="157" t="s">
        <v>3943</v>
      </c>
      <c r="F223" s="214" t="s">
        <v>232</v>
      </c>
      <c r="G223" s="48">
        <f t="shared" si="9"/>
        <v>2</v>
      </c>
      <c r="H223" s="48" t="s">
        <v>6</v>
      </c>
      <c r="I223" s="39">
        <f t="shared" si="10"/>
        <v>5</v>
      </c>
      <c r="J223" s="39" t="e">
        <f>+IF(#REF!="Issued",1,IF(#REF!="Not Issued",2,"Nil"))</f>
        <v>#REF!</v>
      </c>
      <c r="K223" s="39" t="s">
        <v>1197</v>
      </c>
      <c r="L223" s="39"/>
      <c r="M223" s="90"/>
    </row>
    <row r="224" spans="1:13" s="127" customFormat="1" ht="12.75" customHeight="1" x14ac:dyDescent="0.2">
      <c r="A224" s="44">
        <f t="shared" si="11"/>
        <v>220</v>
      </c>
      <c r="B224" s="163" t="s">
        <v>3950</v>
      </c>
      <c r="C224" s="158">
        <v>79139</v>
      </c>
      <c r="D224" s="194" t="s">
        <v>3951</v>
      </c>
      <c r="E224" s="157" t="s">
        <v>3952</v>
      </c>
      <c r="F224" s="214" t="s">
        <v>231</v>
      </c>
      <c r="G224" s="48">
        <f t="shared" si="9"/>
        <v>1</v>
      </c>
      <c r="H224" s="48" t="s">
        <v>6</v>
      </c>
      <c r="I224" s="39">
        <f t="shared" si="10"/>
        <v>5</v>
      </c>
      <c r="J224" s="39" t="e">
        <f>+IF(#REF!="Issued",1,IF(#REF!="Not Issued",2,"Nil"))</f>
        <v>#REF!</v>
      </c>
      <c r="K224" s="39" t="s">
        <v>1200</v>
      </c>
      <c r="L224" s="39"/>
      <c r="M224" s="90"/>
    </row>
    <row r="225" spans="1:13" s="127" customFormat="1" ht="12.75" customHeight="1" x14ac:dyDescent="0.2">
      <c r="A225" s="44">
        <f t="shared" si="11"/>
        <v>221</v>
      </c>
      <c r="B225" s="163" t="s">
        <v>3956</v>
      </c>
      <c r="C225" s="222">
        <v>79946</v>
      </c>
      <c r="D225" s="194" t="s">
        <v>3957</v>
      </c>
      <c r="E225" s="157" t="s">
        <v>3958</v>
      </c>
      <c r="F225" s="214" t="s">
        <v>231</v>
      </c>
      <c r="G225" s="48">
        <f t="shared" si="9"/>
        <v>1</v>
      </c>
      <c r="H225" s="48" t="s">
        <v>6</v>
      </c>
      <c r="I225" s="39">
        <f t="shared" si="10"/>
        <v>5</v>
      </c>
      <c r="J225" s="39" t="e">
        <f>+IF(#REF!="Issued",1,IF(#REF!="Not Issued",2,"Nil"))</f>
        <v>#REF!</v>
      </c>
      <c r="K225" s="39" t="s">
        <v>1204</v>
      </c>
      <c r="L225" s="39"/>
      <c r="M225" s="90"/>
    </row>
    <row r="226" spans="1:13" s="127" customFormat="1" ht="12.75" customHeight="1" x14ac:dyDescent="0.2">
      <c r="A226" s="44">
        <f t="shared" si="11"/>
        <v>222</v>
      </c>
      <c r="B226" s="163" t="s">
        <v>3959</v>
      </c>
      <c r="C226" s="158">
        <v>79140</v>
      </c>
      <c r="D226" s="194" t="s">
        <v>3960</v>
      </c>
      <c r="E226" s="157" t="s">
        <v>3172</v>
      </c>
      <c r="F226" s="214" t="s">
        <v>232</v>
      </c>
      <c r="G226" s="48">
        <f t="shared" si="9"/>
        <v>2</v>
      </c>
      <c r="H226" s="48" t="s">
        <v>6</v>
      </c>
      <c r="I226" s="39">
        <f t="shared" si="10"/>
        <v>5</v>
      </c>
      <c r="J226" s="39" t="e">
        <f>+IF(#REF!="Issued",1,IF(#REF!="Not Issued",2,"Nil"))</f>
        <v>#REF!</v>
      </c>
      <c r="K226" s="39" t="s">
        <v>1207</v>
      </c>
      <c r="L226" s="39"/>
      <c r="M226" s="90"/>
    </row>
    <row r="227" spans="1:13" s="127" customFormat="1" ht="12.75" customHeight="1" x14ac:dyDescent="0.2">
      <c r="A227" s="44">
        <f t="shared" si="11"/>
        <v>223</v>
      </c>
      <c r="B227" s="163" t="s">
        <v>3961</v>
      </c>
      <c r="C227" s="158">
        <v>79945</v>
      </c>
      <c r="D227" s="194" t="s">
        <v>3962</v>
      </c>
      <c r="E227" s="157" t="s">
        <v>306</v>
      </c>
      <c r="F227" s="214" t="s">
        <v>232</v>
      </c>
      <c r="G227" s="48">
        <f t="shared" si="9"/>
        <v>2</v>
      </c>
      <c r="H227" s="48" t="s">
        <v>6</v>
      </c>
      <c r="I227" s="39">
        <f t="shared" si="10"/>
        <v>5</v>
      </c>
      <c r="J227" s="39" t="e">
        <f>+IF(#REF!="Issued",1,IF(#REF!="Not Issued",2,"Nil"))</f>
        <v>#REF!</v>
      </c>
      <c r="K227" s="39" t="s">
        <v>1211</v>
      </c>
      <c r="L227" s="39"/>
      <c r="M227" s="90"/>
    </row>
    <row r="228" spans="1:13" s="127" customFormat="1" ht="12.75" customHeight="1" x14ac:dyDescent="0.2">
      <c r="A228" s="44">
        <f t="shared" si="11"/>
        <v>224</v>
      </c>
      <c r="B228" s="157" t="s">
        <v>3963</v>
      </c>
      <c r="C228" s="158">
        <v>79593</v>
      </c>
      <c r="D228" s="194" t="s">
        <v>3964</v>
      </c>
      <c r="E228" s="157" t="s">
        <v>3965</v>
      </c>
      <c r="F228" s="214" t="s">
        <v>231</v>
      </c>
      <c r="G228" s="48">
        <f t="shared" si="9"/>
        <v>1</v>
      </c>
      <c r="H228" s="48" t="s">
        <v>6</v>
      </c>
      <c r="I228" s="39">
        <f t="shared" si="10"/>
        <v>5</v>
      </c>
      <c r="J228" s="39" t="e">
        <f>+IF(#REF!="Issued",1,IF(#REF!="Not Issued",2,"Nil"))</f>
        <v>#REF!</v>
      </c>
      <c r="K228" s="39" t="s">
        <v>1215</v>
      </c>
      <c r="L228" s="39"/>
      <c r="M228" s="90"/>
    </row>
    <row r="229" spans="1:13" s="127" customFormat="1" ht="12.75" customHeight="1" x14ac:dyDescent="0.2">
      <c r="A229" s="44">
        <f t="shared" si="11"/>
        <v>225</v>
      </c>
      <c r="B229" s="163" t="s">
        <v>3966</v>
      </c>
      <c r="C229" s="158">
        <v>79465</v>
      </c>
      <c r="D229" s="194" t="s">
        <v>3967</v>
      </c>
      <c r="E229" s="157" t="s">
        <v>199</v>
      </c>
      <c r="F229" s="214" t="s">
        <v>231</v>
      </c>
      <c r="G229" s="48">
        <f t="shared" si="9"/>
        <v>1</v>
      </c>
      <c r="H229" s="48" t="s">
        <v>6</v>
      </c>
      <c r="I229" s="39">
        <f t="shared" si="10"/>
        <v>5</v>
      </c>
      <c r="J229" s="39" t="e">
        <f>+IF(#REF!="Issued",1,IF(#REF!="Not Issued",2,"Nil"))</f>
        <v>#REF!</v>
      </c>
      <c r="K229" s="39" t="s">
        <v>1219</v>
      </c>
      <c r="L229" s="39"/>
      <c r="M229" s="90"/>
    </row>
    <row r="230" spans="1:13" s="127" customFormat="1" ht="12.75" customHeight="1" x14ac:dyDescent="0.2">
      <c r="A230" s="44">
        <f t="shared" si="11"/>
        <v>226</v>
      </c>
      <c r="B230" s="163" t="s">
        <v>3971</v>
      </c>
      <c r="C230" s="158">
        <v>79830</v>
      </c>
      <c r="D230" s="194" t="s">
        <v>3972</v>
      </c>
      <c r="E230" s="157" t="s">
        <v>191</v>
      </c>
      <c r="F230" s="214" t="s">
        <v>231</v>
      </c>
      <c r="G230" s="48">
        <f t="shared" si="9"/>
        <v>1</v>
      </c>
      <c r="H230" s="48" t="s">
        <v>6</v>
      </c>
      <c r="I230" s="39">
        <f t="shared" si="10"/>
        <v>5</v>
      </c>
      <c r="J230" s="39" t="e">
        <f>+IF(#REF!="Issued",1,IF(#REF!="Not Issued",2,"Nil"))</f>
        <v>#REF!</v>
      </c>
      <c r="K230" s="39" t="s">
        <v>1223</v>
      </c>
      <c r="L230" s="39"/>
      <c r="M230" s="90"/>
    </row>
    <row r="231" spans="1:13" s="127" customFormat="1" ht="12.75" customHeight="1" x14ac:dyDescent="0.2">
      <c r="A231" s="44">
        <f t="shared" si="11"/>
        <v>227</v>
      </c>
      <c r="B231" s="157" t="s">
        <v>3973</v>
      </c>
      <c r="C231" s="158">
        <v>79831</v>
      </c>
      <c r="D231" s="194" t="s">
        <v>3974</v>
      </c>
      <c r="E231" s="157" t="s">
        <v>172</v>
      </c>
      <c r="F231" s="214" t="s">
        <v>231</v>
      </c>
      <c r="G231" s="48">
        <f t="shared" si="9"/>
        <v>1</v>
      </c>
      <c r="H231" s="48" t="s">
        <v>6</v>
      </c>
      <c r="I231" s="39">
        <f t="shared" si="10"/>
        <v>5</v>
      </c>
      <c r="J231" s="39" t="e">
        <f>+IF(#REF!="Issued",1,IF(#REF!="Not Issued",2,"Nil"))</f>
        <v>#REF!</v>
      </c>
      <c r="K231" s="39" t="s">
        <v>1227</v>
      </c>
      <c r="L231" s="39"/>
      <c r="M231" s="90"/>
    </row>
    <row r="232" spans="1:13" s="127" customFormat="1" ht="12.75" customHeight="1" x14ac:dyDescent="0.2">
      <c r="A232" s="44">
        <f t="shared" si="11"/>
        <v>228</v>
      </c>
      <c r="B232" s="157" t="s">
        <v>3975</v>
      </c>
      <c r="C232" s="158">
        <v>79467</v>
      </c>
      <c r="D232" s="194" t="s">
        <v>3976</v>
      </c>
      <c r="E232" s="157" t="s">
        <v>3882</v>
      </c>
      <c r="F232" s="214" t="s">
        <v>232</v>
      </c>
      <c r="G232" s="48">
        <f t="shared" si="9"/>
        <v>2</v>
      </c>
      <c r="H232" s="48" t="s">
        <v>6</v>
      </c>
      <c r="I232" s="39">
        <f t="shared" si="10"/>
        <v>5</v>
      </c>
      <c r="J232" s="39" t="e">
        <f>+IF(#REF!="Issued",1,IF(#REF!="Not Issued",2,"Nil"))</f>
        <v>#REF!</v>
      </c>
      <c r="K232" s="39" t="s">
        <v>3205</v>
      </c>
      <c r="L232" s="39"/>
      <c r="M232" s="90"/>
    </row>
    <row r="233" spans="1:13" s="127" customFormat="1" ht="12.75" customHeight="1" x14ac:dyDescent="0.2">
      <c r="A233" s="44">
        <f t="shared" si="11"/>
        <v>229</v>
      </c>
      <c r="B233" s="163" t="s">
        <v>3980</v>
      </c>
      <c r="C233" s="158">
        <v>79469</v>
      </c>
      <c r="D233" s="194" t="s">
        <v>3981</v>
      </c>
      <c r="E233" s="157" t="s">
        <v>3982</v>
      </c>
      <c r="F233" s="214" t="s">
        <v>231</v>
      </c>
      <c r="G233" s="48">
        <f t="shared" si="9"/>
        <v>1</v>
      </c>
      <c r="H233" s="48" t="s">
        <v>6</v>
      </c>
      <c r="I233" s="39">
        <f t="shared" si="10"/>
        <v>5</v>
      </c>
      <c r="J233" s="39" t="e">
        <f>+IF(#REF!="Issued",1,IF(#REF!="Not Issued",2,"Nil"))</f>
        <v>#REF!</v>
      </c>
      <c r="K233" s="39" t="s">
        <v>1231</v>
      </c>
      <c r="L233" s="39"/>
      <c r="M233" s="90"/>
    </row>
    <row r="234" spans="1:13" s="127" customFormat="1" ht="12.75" customHeight="1" x14ac:dyDescent="0.2">
      <c r="A234" s="44">
        <f t="shared" si="11"/>
        <v>230</v>
      </c>
      <c r="B234" s="157" t="s">
        <v>3983</v>
      </c>
      <c r="C234" s="158">
        <v>79470</v>
      </c>
      <c r="D234" s="194" t="s">
        <v>3984</v>
      </c>
      <c r="E234" s="157" t="s">
        <v>3985</v>
      </c>
      <c r="F234" s="214" t="s">
        <v>232</v>
      </c>
      <c r="G234" s="48">
        <f t="shared" si="9"/>
        <v>2</v>
      </c>
      <c r="H234" s="48" t="s">
        <v>6</v>
      </c>
      <c r="I234" s="39">
        <f t="shared" si="10"/>
        <v>5</v>
      </c>
      <c r="J234" s="39" t="e">
        <f>+IF(#REF!="Issued",1,IF(#REF!="Not Issued",2,"Nil"))</f>
        <v>#REF!</v>
      </c>
      <c r="K234" s="39" t="s">
        <v>1235</v>
      </c>
      <c r="L234" s="39"/>
      <c r="M234" s="90"/>
    </row>
    <row r="235" spans="1:13" s="127" customFormat="1" ht="12.75" customHeight="1" x14ac:dyDescent="0.2">
      <c r="A235" s="44">
        <f t="shared" si="11"/>
        <v>231</v>
      </c>
      <c r="B235" s="163" t="s">
        <v>3994</v>
      </c>
      <c r="C235" s="158">
        <v>79141</v>
      </c>
      <c r="D235" s="194" t="s">
        <v>132</v>
      </c>
      <c r="E235" s="157" t="s">
        <v>286</v>
      </c>
      <c r="F235" s="214" t="s">
        <v>232</v>
      </c>
      <c r="G235" s="48">
        <f t="shared" si="9"/>
        <v>2</v>
      </c>
      <c r="H235" s="48" t="s">
        <v>6</v>
      </c>
      <c r="I235" s="39">
        <f t="shared" si="10"/>
        <v>5</v>
      </c>
      <c r="J235" s="39" t="e">
        <f>+IF(#REF!="Issued",1,IF(#REF!="Not Issued",2,"Nil"))</f>
        <v>#REF!</v>
      </c>
      <c r="K235" s="39" t="s">
        <v>1238</v>
      </c>
      <c r="L235" s="39"/>
      <c r="M235" s="90"/>
    </row>
    <row r="236" spans="1:13" s="127" customFormat="1" ht="12.75" customHeight="1" x14ac:dyDescent="0.2">
      <c r="A236" s="44">
        <f t="shared" si="11"/>
        <v>232</v>
      </c>
      <c r="B236" s="163" t="s">
        <v>4005</v>
      </c>
      <c r="C236" s="158">
        <v>78901</v>
      </c>
      <c r="D236" s="194" t="s">
        <v>4006</v>
      </c>
      <c r="E236" s="157" t="s">
        <v>4007</v>
      </c>
      <c r="F236" s="214" t="s">
        <v>232</v>
      </c>
      <c r="G236" s="48">
        <f t="shared" si="9"/>
        <v>2</v>
      </c>
      <c r="H236" s="48" t="s">
        <v>6</v>
      </c>
      <c r="I236" s="39">
        <f t="shared" si="10"/>
        <v>5</v>
      </c>
      <c r="J236" s="39" t="e">
        <f>+IF(#REF!="Issued",1,IF(#REF!="Not Issued",2,"Nil"))</f>
        <v>#REF!</v>
      </c>
      <c r="K236" s="39" t="s">
        <v>1242</v>
      </c>
      <c r="L236" s="39"/>
      <c r="M236" s="90"/>
    </row>
    <row r="237" spans="1:13" s="127" customFormat="1" ht="12.75" customHeight="1" x14ac:dyDescent="0.2">
      <c r="A237" s="44">
        <f t="shared" si="11"/>
        <v>233</v>
      </c>
      <c r="B237" s="157" t="s">
        <v>4008</v>
      </c>
      <c r="C237" s="158">
        <v>79476</v>
      </c>
      <c r="D237" s="194" t="s">
        <v>4009</v>
      </c>
      <c r="E237" s="157" t="s">
        <v>4010</v>
      </c>
      <c r="F237" s="214" t="s">
        <v>232</v>
      </c>
      <c r="G237" s="48">
        <f t="shared" si="9"/>
        <v>2</v>
      </c>
      <c r="H237" s="48" t="s">
        <v>6</v>
      </c>
      <c r="I237" s="39">
        <f t="shared" si="10"/>
        <v>5</v>
      </c>
      <c r="J237" s="39" t="e">
        <f>+IF(#REF!="Issued",1,IF(#REF!="Not Issued",2,"Nil"))</f>
        <v>#REF!</v>
      </c>
      <c r="K237" s="39" t="s">
        <v>1245</v>
      </c>
      <c r="L237" s="39"/>
      <c r="M237" s="90"/>
    </row>
    <row r="238" spans="1:13" s="127" customFormat="1" ht="12.75" customHeight="1" x14ac:dyDescent="0.2">
      <c r="A238" s="44">
        <f t="shared" si="11"/>
        <v>234</v>
      </c>
      <c r="B238" s="163" t="s">
        <v>4016</v>
      </c>
      <c r="C238" s="158">
        <v>79478</v>
      </c>
      <c r="D238" s="194" t="s">
        <v>4017</v>
      </c>
      <c r="E238" s="157" t="s">
        <v>4018</v>
      </c>
      <c r="F238" s="214" t="s">
        <v>231</v>
      </c>
      <c r="G238" s="48">
        <f t="shared" si="9"/>
        <v>1</v>
      </c>
      <c r="H238" s="48" t="s">
        <v>6</v>
      </c>
      <c r="I238" s="39">
        <f t="shared" si="10"/>
        <v>5</v>
      </c>
      <c r="J238" s="39" t="e">
        <f>+IF(#REF!="Issued",1,IF(#REF!="Not Issued",2,"Nil"))</f>
        <v>#REF!</v>
      </c>
      <c r="K238" s="39" t="s">
        <v>4387</v>
      </c>
      <c r="L238" s="39"/>
      <c r="M238" s="90"/>
    </row>
    <row r="239" spans="1:13" s="127" customFormat="1" ht="12.75" customHeight="1" x14ac:dyDescent="0.2">
      <c r="A239" s="44">
        <f t="shared" si="11"/>
        <v>235</v>
      </c>
      <c r="B239" s="157" t="s">
        <v>4019</v>
      </c>
      <c r="C239" s="158">
        <v>78902</v>
      </c>
      <c r="D239" s="194" t="s">
        <v>4020</v>
      </c>
      <c r="E239" s="157" t="s">
        <v>44</v>
      </c>
      <c r="F239" s="214" t="s">
        <v>232</v>
      </c>
      <c r="G239" s="48">
        <f t="shared" si="9"/>
        <v>2</v>
      </c>
      <c r="H239" s="48" t="s">
        <v>6</v>
      </c>
      <c r="I239" s="39">
        <f t="shared" si="10"/>
        <v>5</v>
      </c>
      <c r="J239" s="39" t="e">
        <f>+IF(#REF!="Issued",1,IF(#REF!="Not Issued",2,"Nil"))</f>
        <v>#REF!</v>
      </c>
      <c r="K239" s="39" t="s">
        <v>1249</v>
      </c>
      <c r="L239" s="39"/>
      <c r="M239" s="90"/>
    </row>
    <row r="240" spans="1:13" s="127" customFormat="1" ht="12.75" customHeight="1" x14ac:dyDescent="0.2">
      <c r="A240" s="44">
        <f t="shared" si="11"/>
        <v>236</v>
      </c>
      <c r="B240" s="163" t="s">
        <v>4026</v>
      </c>
      <c r="C240" s="158">
        <v>79481</v>
      </c>
      <c r="D240" s="194" t="s">
        <v>4027</v>
      </c>
      <c r="E240" s="157" t="s">
        <v>4028</v>
      </c>
      <c r="F240" s="214" t="s">
        <v>231</v>
      </c>
      <c r="G240" s="48">
        <f t="shared" si="9"/>
        <v>1</v>
      </c>
      <c r="H240" s="48" t="s">
        <v>6</v>
      </c>
      <c r="I240" s="39">
        <f t="shared" si="10"/>
        <v>5</v>
      </c>
      <c r="J240" s="39" t="e">
        <f>+IF(#REF!="Issued",1,IF(#REF!="Not Issued",2,"Nil"))</f>
        <v>#REF!</v>
      </c>
      <c r="K240" s="39" t="s">
        <v>1252</v>
      </c>
      <c r="L240" s="39"/>
      <c r="M240" s="90"/>
    </row>
    <row r="241" spans="1:13" s="127" customFormat="1" ht="12.75" customHeight="1" x14ac:dyDescent="0.2">
      <c r="A241" s="44">
        <f t="shared" si="11"/>
        <v>237</v>
      </c>
      <c r="B241" s="157" t="s">
        <v>4031</v>
      </c>
      <c r="C241" s="158">
        <v>79482</v>
      </c>
      <c r="D241" s="194" t="s">
        <v>4032</v>
      </c>
      <c r="E241" s="157" t="s">
        <v>4033</v>
      </c>
      <c r="F241" s="214" t="s">
        <v>232</v>
      </c>
      <c r="G241" s="48">
        <f t="shared" si="9"/>
        <v>2</v>
      </c>
      <c r="H241" s="48" t="s">
        <v>6</v>
      </c>
      <c r="I241" s="39">
        <f t="shared" si="10"/>
        <v>5</v>
      </c>
      <c r="J241" s="39" t="e">
        <f>+IF(#REF!="Issued",1,IF(#REF!="Not Issued",2,"Nil"))</f>
        <v>#REF!</v>
      </c>
      <c r="K241" s="39" t="s">
        <v>1260</v>
      </c>
      <c r="L241" s="39"/>
      <c r="M241" s="90"/>
    </row>
    <row r="242" spans="1:13" s="127" customFormat="1" ht="12.75" customHeight="1" x14ac:dyDescent="0.2">
      <c r="A242" s="44">
        <f t="shared" si="11"/>
        <v>238</v>
      </c>
      <c r="B242" s="163" t="s">
        <v>4037</v>
      </c>
      <c r="C242" s="158">
        <v>79832</v>
      </c>
      <c r="D242" s="194" t="s">
        <v>4038</v>
      </c>
      <c r="E242" s="157" t="s">
        <v>4039</v>
      </c>
      <c r="F242" s="214" t="s">
        <v>231</v>
      </c>
      <c r="G242" s="48">
        <f t="shared" si="9"/>
        <v>1</v>
      </c>
      <c r="H242" s="48" t="s">
        <v>6</v>
      </c>
      <c r="I242" s="39">
        <f t="shared" si="10"/>
        <v>5</v>
      </c>
      <c r="J242" s="39" t="e">
        <f>+IF(#REF!="Issued",1,IF(#REF!="Not Issued",2,"Nil"))</f>
        <v>#REF!</v>
      </c>
      <c r="K242" s="39" t="s">
        <v>1263</v>
      </c>
      <c r="L242" s="39"/>
      <c r="M242" s="90"/>
    </row>
    <row r="243" spans="1:13" s="127" customFormat="1" ht="12.75" customHeight="1" x14ac:dyDescent="0.2">
      <c r="A243" s="44">
        <f t="shared" si="11"/>
        <v>239</v>
      </c>
      <c r="B243" s="163" t="s">
        <v>4047</v>
      </c>
      <c r="C243" s="158">
        <v>78904</v>
      </c>
      <c r="D243" s="194" t="s">
        <v>4048</v>
      </c>
      <c r="E243" s="157" t="s">
        <v>4049</v>
      </c>
      <c r="F243" s="214" t="s">
        <v>232</v>
      </c>
      <c r="G243" s="48">
        <f t="shared" si="9"/>
        <v>2</v>
      </c>
      <c r="H243" s="48" t="s">
        <v>6</v>
      </c>
      <c r="I243" s="39">
        <f t="shared" si="10"/>
        <v>5</v>
      </c>
      <c r="J243" s="39" t="e">
        <f>+IF(#REF!="Issued",1,IF(#REF!="Not Issued",2,"Nil"))</f>
        <v>#REF!</v>
      </c>
      <c r="K243" s="39" t="s">
        <v>1267</v>
      </c>
      <c r="L243" s="39"/>
      <c r="M243" s="90"/>
    </row>
    <row r="244" spans="1:13" s="127" customFormat="1" ht="12.75" customHeight="1" x14ac:dyDescent="0.2">
      <c r="A244" s="44">
        <f t="shared" si="11"/>
        <v>240</v>
      </c>
      <c r="B244" s="157" t="s">
        <v>4052</v>
      </c>
      <c r="C244" s="158">
        <v>79484</v>
      </c>
      <c r="D244" s="194" t="s">
        <v>2342</v>
      </c>
      <c r="E244" s="157" t="s">
        <v>4053</v>
      </c>
      <c r="F244" s="214" t="s">
        <v>232</v>
      </c>
      <c r="G244" s="48">
        <f t="shared" si="9"/>
        <v>2</v>
      </c>
      <c r="H244" s="48" t="s">
        <v>6</v>
      </c>
      <c r="I244" s="39">
        <f t="shared" si="10"/>
        <v>5</v>
      </c>
      <c r="J244" s="39" t="e">
        <f>+IF(#REF!="Issued",1,IF(#REF!="Not Issued",2,"Nil"))</f>
        <v>#REF!</v>
      </c>
      <c r="K244" s="39" t="s">
        <v>1271</v>
      </c>
      <c r="L244" s="39"/>
      <c r="M244" s="90"/>
    </row>
    <row r="245" spans="1:13" s="127" customFormat="1" ht="12.75" customHeight="1" x14ac:dyDescent="0.2">
      <c r="A245" s="44">
        <f t="shared" si="11"/>
        <v>241</v>
      </c>
      <c r="B245" s="163" t="s">
        <v>4062</v>
      </c>
      <c r="C245" s="158">
        <v>79147</v>
      </c>
      <c r="D245" s="194" t="s">
        <v>4063</v>
      </c>
      <c r="E245" s="157" t="s">
        <v>61</v>
      </c>
      <c r="F245" s="214" t="s">
        <v>232</v>
      </c>
      <c r="G245" s="48">
        <f t="shared" si="9"/>
        <v>2</v>
      </c>
      <c r="H245" s="48" t="s">
        <v>6</v>
      </c>
      <c r="I245" s="39">
        <f t="shared" si="10"/>
        <v>5</v>
      </c>
      <c r="J245" s="39" t="e">
        <f>+IF(#REF!="Issued",1,IF(#REF!="Not Issued",2,"Nil"))</f>
        <v>#REF!</v>
      </c>
      <c r="K245" s="39" t="s">
        <v>1278</v>
      </c>
      <c r="L245" s="39"/>
      <c r="M245" s="90"/>
    </row>
    <row r="246" spans="1:13" s="127" customFormat="1" ht="12.75" customHeight="1" x14ac:dyDescent="0.2">
      <c r="A246" s="44">
        <f t="shared" si="11"/>
        <v>242</v>
      </c>
      <c r="B246" s="163" t="s">
        <v>4069</v>
      </c>
      <c r="C246" s="158">
        <v>79486</v>
      </c>
      <c r="D246" s="194" t="s">
        <v>4070</v>
      </c>
      <c r="E246" s="157" t="s">
        <v>4071</v>
      </c>
      <c r="F246" s="214" t="s">
        <v>232</v>
      </c>
      <c r="G246" s="48">
        <f t="shared" si="9"/>
        <v>2</v>
      </c>
      <c r="H246" s="48" t="s">
        <v>6</v>
      </c>
      <c r="I246" s="39">
        <f t="shared" si="10"/>
        <v>5</v>
      </c>
      <c r="J246" s="39" t="e">
        <f>+IF(#REF!="Issued",1,IF(#REF!="Not Issued",2,"Nil"))</f>
        <v>#REF!</v>
      </c>
      <c r="K246" s="39" t="s">
        <v>1282</v>
      </c>
      <c r="L246" s="39"/>
      <c r="M246" s="90"/>
    </row>
    <row r="247" spans="1:13" s="127" customFormat="1" ht="12.75" customHeight="1" x14ac:dyDescent="0.2">
      <c r="A247" s="44">
        <f t="shared" si="11"/>
        <v>243</v>
      </c>
      <c r="B247" s="163" t="s">
        <v>4086</v>
      </c>
      <c r="C247" s="158">
        <v>79597</v>
      </c>
      <c r="D247" s="194" t="s">
        <v>4087</v>
      </c>
      <c r="E247" s="157" t="s">
        <v>4088</v>
      </c>
      <c r="F247" s="214" t="s">
        <v>231</v>
      </c>
      <c r="G247" s="48">
        <f t="shared" si="9"/>
        <v>1</v>
      </c>
      <c r="H247" s="48" t="s">
        <v>6</v>
      </c>
      <c r="I247" s="39">
        <f t="shared" si="10"/>
        <v>5</v>
      </c>
      <c r="J247" s="39" t="e">
        <f>+IF(#REF!="Issued",1,IF(#REF!="Not Issued",2,"Nil"))</f>
        <v>#REF!</v>
      </c>
      <c r="K247" s="39" t="s">
        <v>1286</v>
      </c>
      <c r="L247" s="39"/>
      <c r="M247" s="90"/>
    </row>
    <row r="248" spans="1:13" s="127" customFormat="1" ht="12.75" customHeight="1" x14ac:dyDescent="0.2">
      <c r="A248" s="44">
        <f t="shared" si="11"/>
        <v>244</v>
      </c>
      <c r="B248" s="163" t="s">
        <v>4089</v>
      </c>
      <c r="C248" s="158">
        <v>79490</v>
      </c>
      <c r="D248" s="194" t="s">
        <v>4090</v>
      </c>
      <c r="E248" s="157" t="s">
        <v>287</v>
      </c>
      <c r="F248" s="214" t="s">
        <v>231</v>
      </c>
      <c r="G248" s="48">
        <f t="shared" si="9"/>
        <v>1</v>
      </c>
      <c r="H248" s="48" t="s">
        <v>6</v>
      </c>
      <c r="I248" s="39">
        <f t="shared" si="10"/>
        <v>5</v>
      </c>
      <c r="J248" s="39" t="e">
        <f>+IF(#REF!="Issued",1,IF(#REF!="Not Issued",2,"Nil"))</f>
        <v>#REF!</v>
      </c>
      <c r="K248" s="39" t="s">
        <v>1289</v>
      </c>
      <c r="L248" s="39"/>
      <c r="M248" s="90"/>
    </row>
    <row r="249" spans="1:13" s="127" customFormat="1" ht="12.75" customHeight="1" x14ac:dyDescent="0.2">
      <c r="A249" s="44">
        <f t="shared" si="11"/>
        <v>245</v>
      </c>
      <c r="B249" s="163" t="s">
        <v>4099</v>
      </c>
      <c r="C249" s="158">
        <v>79492</v>
      </c>
      <c r="D249" s="194" t="s">
        <v>4100</v>
      </c>
      <c r="E249" s="157" t="s">
        <v>4101</v>
      </c>
      <c r="F249" s="214" t="s">
        <v>232</v>
      </c>
      <c r="G249" s="48">
        <f t="shared" si="9"/>
        <v>2</v>
      </c>
      <c r="H249" s="48" t="s">
        <v>6</v>
      </c>
      <c r="I249" s="39">
        <f t="shared" si="10"/>
        <v>5</v>
      </c>
      <c r="J249" s="39" t="e">
        <f>+IF(#REF!="Issued",1,IF(#REF!="Not Issued",2,"Nil"))</f>
        <v>#REF!</v>
      </c>
      <c r="K249" s="39" t="s">
        <v>1293</v>
      </c>
      <c r="L249" s="39"/>
      <c r="M249" s="90"/>
    </row>
    <row r="250" spans="1:13" s="127" customFormat="1" ht="12.75" customHeight="1" x14ac:dyDescent="0.2">
      <c r="A250" s="44">
        <f t="shared" si="11"/>
        <v>246</v>
      </c>
      <c r="B250" s="157" t="s">
        <v>4108</v>
      </c>
      <c r="C250" s="158">
        <v>79494</v>
      </c>
      <c r="D250" s="194" t="s">
        <v>4109</v>
      </c>
      <c r="E250" s="157" t="s">
        <v>4110</v>
      </c>
      <c r="F250" s="214" t="s">
        <v>231</v>
      </c>
      <c r="G250" s="48">
        <f t="shared" si="9"/>
        <v>1</v>
      </c>
      <c r="H250" s="48" t="s">
        <v>6</v>
      </c>
      <c r="I250" s="39">
        <f t="shared" si="10"/>
        <v>5</v>
      </c>
      <c r="J250" s="39" t="e">
        <f>+IF(#REF!="Issued",1,IF(#REF!="Not Issued",2,"Nil"))</f>
        <v>#REF!</v>
      </c>
      <c r="K250" s="39" t="s">
        <v>1296</v>
      </c>
      <c r="L250" s="39"/>
      <c r="M250" s="90"/>
    </row>
    <row r="251" spans="1:13" s="127" customFormat="1" ht="12.75" customHeight="1" x14ac:dyDescent="0.2">
      <c r="A251" s="44">
        <f t="shared" si="11"/>
        <v>247</v>
      </c>
      <c r="B251" s="163" t="s">
        <v>4118</v>
      </c>
      <c r="C251" s="158">
        <v>79836</v>
      </c>
      <c r="D251" s="194" t="s">
        <v>4119</v>
      </c>
      <c r="E251" s="157" t="s">
        <v>4120</v>
      </c>
      <c r="F251" s="214" t="s">
        <v>231</v>
      </c>
      <c r="G251" s="48">
        <f t="shared" si="9"/>
        <v>1</v>
      </c>
      <c r="H251" s="48" t="s">
        <v>6</v>
      </c>
      <c r="I251" s="39">
        <f t="shared" si="10"/>
        <v>5</v>
      </c>
      <c r="J251" s="39" t="e">
        <f>+IF(#REF!="Issued",1,IF(#REF!="Not Issued",2,"Nil"))</f>
        <v>#REF!</v>
      </c>
      <c r="K251" s="39" t="s">
        <v>1300</v>
      </c>
      <c r="L251" s="39"/>
      <c r="M251" s="90"/>
    </row>
    <row r="252" spans="1:13" s="127" customFormat="1" ht="12.75" customHeight="1" x14ac:dyDescent="0.2">
      <c r="A252" s="44">
        <f t="shared" si="11"/>
        <v>248</v>
      </c>
      <c r="B252" s="163" t="s">
        <v>4139</v>
      </c>
      <c r="C252" s="158">
        <v>79837</v>
      </c>
      <c r="D252" s="194" t="s">
        <v>4140</v>
      </c>
      <c r="E252" s="157" t="s">
        <v>4141</v>
      </c>
      <c r="F252" s="214" t="s">
        <v>232</v>
      </c>
      <c r="G252" s="48">
        <f t="shared" si="9"/>
        <v>2</v>
      </c>
      <c r="H252" s="48" t="s">
        <v>6</v>
      </c>
      <c r="I252" s="39">
        <f t="shared" si="10"/>
        <v>5</v>
      </c>
      <c r="J252" s="39" t="e">
        <f>+IF(#REF!="Issued",1,IF(#REF!="Not Issued",2,"Nil"))</f>
        <v>#REF!</v>
      </c>
      <c r="K252" s="39" t="s">
        <v>1304</v>
      </c>
      <c r="L252" s="39"/>
      <c r="M252" s="90"/>
    </row>
    <row r="253" spans="1:13" s="127" customFormat="1" ht="12.75" customHeight="1" x14ac:dyDescent="0.2">
      <c r="A253" s="44">
        <f t="shared" si="11"/>
        <v>249</v>
      </c>
      <c r="B253" s="163" t="s">
        <v>4152</v>
      </c>
      <c r="C253" s="158">
        <v>79838</v>
      </c>
      <c r="D253" s="194" t="s">
        <v>4153</v>
      </c>
      <c r="E253" s="157" t="s">
        <v>4154</v>
      </c>
      <c r="F253" s="214" t="s">
        <v>231</v>
      </c>
      <c r="G253" s="48">
        <f t="shared" si="9"/>
        <v>1</v>
      </c>
      <c r="H253" s="48" t="s">
        <v>6</v>
      </c>
      <c r="I253" s="39">
        <f t="shared" si="10"/>
        <v>5</v>
      </c>
      <c r="J253" s="39" t="e">
        <f>+IF(#REF!="Issued",1,IF(#REF!="Not Issued",2,"Nil"))</f>
        <v>#REF!</v>
      </c>
      <c r="K253" s="39" t="s">
        <v>1308</v>
      </c>
      <c r="L253" s="39"/>
      <c r="M253" s="90"/>
    </row>
    <row r="254" spans="1:13" s="127" customFormat="1" ht="12.75" customHeight="1" x14ac:dyDescent="0.2">
      <c r="A254" s="44">
        <f t="shared" si="11"/>
        <v>250</v>
      </c>
      <c r="B254" s="163" t="s">
        <v>4158</v>
      </c>
      <c r="C254" s="158">
        <v>79501</v>
      </c>
      <c r="D254" s="194" t="s">
        <v>4159</v>
      </c>
      <c r="E254" s="157" t="s">
        <v>4160</v>
      </c>
      <c r="F254" s="214" t="s">
        <v>231</v>
      </c>
      <c r="G254" s="48">
        <f t="shared" si="9"/>
        <v>1</v>
      </c>
      <c r="H254" s="48" t="s">
        <v>6</v>
      </c>
      <c r="I254" s="39">
        <f t="shared" si="10"/>
        <v>5</v>
      </c>
      <c r="J254" s="39" t="e">
        <f>+IF(#REF!="Issued",1,IF(#REF!="Not Issued",2,"Nil"))</f>
        <v>#REF!</v>
      </c>
      <c r="K254" s="39" t="s">
        <v>1312</v>
      </c>
      <c r="L254" s="39"/>
      <c r="M254" s="90"/>
    </row>
    <row r="255" spans="1:13" s="127" customFormat="1" ht="12.75" customHeight="1" x14ac:dyDescent="0.2">
      <c r="A255" s="44">
        <f t="shared" si="11"/>
        <v>251</v>
      </c>
      <c r="B255" s="163" t="s">
        <v>4161</v>
      </c>
      <c r="C255" s="158">
        <v>79502</v>
      </c>
      <c r="D255" s="194" t="s">
        <v>4162</v>
      </c>
      <c r="E255" s="157" t="s">
        <v>2505</v>
      </c>
      <c r="F255" s="214" t="s">
        <v>231</v>
      </c>
      <c r="G255" s="48">
        <f t="shared" si="9"/>
        <v>1</v>
      </c>
      <c r="H255" s="48" t="s">
        <v>6</v>
      </c>
      <c r="I255" s="39">
        <f t="shared" si="10"/>
        <v>5</v>
      </c>
      <c r="J255" s="39" t="e">
        <f>+IF(#REF!="Issued",1,IF(#REF!="Not Issued",2,"Nil"))</f>
        <v>#REF!</v>
      </c>
      <c r="K255" s="39" t="s">
        <v>1316</v>
      </c>
      <c r="L255" s="39"/>
      <c r="M255" s="90"/>
    </row>
    <row r="256" spans="1:13" s="127" customFormat="1" ht="12.75" customHeight="1" x14ac:dyDescent="0.2">
      <c r="A256" s="44">
        <f t="shared" si="11"/>
        <v>252</v>
      </c>
      <c r="B256" s="163" t="s">
        <v>4167</v>
      </c>
      <c r="C256" s="158">
        <v>79504</v>
      </c>
      <c r="D256" s="194" t="s">
        <v>4168</v>
      </c>
      <c r="E256" s="157" t="s">
        <v>4169</v>
      </c>
      <c r="F256" s="214" t="s">
        <v>231</v>
      </c>
      <c r="G256" s="48">
        <f t="shared" si="9"/>
        <v>1</v>
      </c>
      <c r="H256" s="48" t="s">
        <v>6</v>
      </c>
      <c r="I256" s="39">
        <f t="shared" si="10"/>
        <v>5</v>
      </c>
      <c r="J256" s="39" t="e">
        <f>+IF(#REF!="Issued",1,IF(#REF!="Not Issued",2,"Nil"))</f>
        <v>#REF!</v>
      </c>
      <c r="K256" s="39" t="s">
        <v>1319</v>
      </c>
      <c r="L256" s="39"/>
      <c r="M256" s="90"/>
    </row>
    <row r="257" spans="1:13" s="127" customFormat="1" ht="12.75" customHeight="1" x14ac:dyDescent="0.2">
      <c r="A257" s="44">
        <f t="shared" si="11"/>
        <v>253</v>
      </c>
      <c r="B257" s="163" t="s">
        <v>4177</v>
      </c>
      <c r="C257" s="158">
        <v>79506</v>
      </c>
      <c r="D257" s="194" t="s">
        <v>4178</v>
      </c>
      <c r="E257" s="157" t="s">
        <v>4179</v>
      </c>
      <c r="F257" s="214" t="s">
        <v>232</v>
      </c>
      <c r="G257" s="48">
        <f t="shared" si="9"/>
        <v>2</v>
      </c>
      <c r="H257" s="48" t="s">
        <v>6</v>
      </c>
      <c r="I257" s="39">
        <f t="shared" si="10"/>
        <v>5</v>
      </c>
      <c r="J257" s="39" t="e">
        <f>+IF(#REF!="Issued",1,IF(#REF!="Not Issued",2,"Nil"))</f>
        <v>#REF!</v>
      </c>
      <c r="K257" s="39" t="s">
        <v>3279</v>
      </c>
      <c r="L257" s="39"/>
      <c r="M257" s="90"/>
    </row>
    <row r="258" spans="1:13" s="127" customFormat="1" ht="12.75" customHeight="1" x14ac:dyDescent="0.2">
      <c r="A258" s="44">
        <f t="shared" si="11"/>
        <v>254</v>
      </c>
      <c r="B258" s="157" t="s">
        <v>4182</v>
      </c>
      <c r="C258" s="158">
        <v>79586</v>
      </c>
      <c r="D258" s="194" t="s">
        <v>4183</v>
      </c>
      <c r="E258" s="157" t="s">
        <v>77</v>
      </c>
      <c r="F258" s="214" t="s">
        <v>232</v>
      </c>
      <c r="G258" s="48">
        <f t="shared" si="9"/>
        <v>2</v>
      </c>
      <c r="H258" s="48" t="s">
        <v>6</v>
      </c>
      <c r="I258" s="39">
        <f t="shared" si="10"/>
        <v>5</v>
      </c>
      <c r="J258" s="39" t="e">
        <f>+IF(#REF!="Issued",1,IF(#REF!="Not Issued",2,"Nil"))</f>
        <v>#REF!</v>
      </c>
      <c r="K258" s="39" t="s">
        <v>1323</v>
      </c>
      <c r="L258" s="39"/>
      <c r="M258" s="90"/>
    </row>
    <row r="259" spans="1:13" s="127" customFormat="1" ht="12.75" customHeight="1" x14ac:dyDescent="0.2">
      <c r="A259" s="44">
        <f t="shared" si="11"/>
        <v>255</v>
      </c>
      <c r="B259" s="163" t="s">
        <v>4201</v>
      </c>
      <c r="C259" s="158">
        <v>79509</v>
      </c>
      <c r="D259" s="194" t="s">
        <v>4202</v>
      </c>
      <c r="E259" s="157" t="s">
        <v>106</v>
      </c>
      <c r="F259" s="214" t="s">
        <v>231</v>
      </c>
      <c r="G259" s="48">
        <f t="shared" si="9"/>
        <v>1</v>
      </c>
      <c r="H259" s="48" t="s">
        <v>6</v>
      </c>
      <c r="I259" s="39">
        <f t="shared" si="10"/>
        <v>5</v>
      </c>
      <c r="J259" s="39" t="e">
        <f>+IF(#REF!="Issued",1,IF(#REF!="Not Issued",2,"Nil"))</f>
        <v>#REF!</v>
      </c>
      <c r="K259" s="39" t="s">
        <v>1327</v>
      </c>
      <c r="L259" s="39"/>
      <c r="M259" s="90"/>
    </row>
    <row r="260" spans="1:13" s="127" customFormat="1" ht="12.75" customHeight="1" x14ac:dyDescent="0.2">
      <c r="A260" s="44">
        <f t="shared" si="11"/>
        <v>256</v>
      </c>
      <c r="B260" s="163" t="s">
        <v>4206</v>
      </c>
      <c r="C260" s="222">
        <v>79949</v>
      </c>
      <c r="D260" s="194" t="s">
        <v>4207</v>
      </c>
      <c r="E260" s="157" t="s">
        <v>4208</v>
      </c>
      <c r="F260" s="214" t="s">
        <v>231</v>
      </c>
      <c r="G260" s="48">
        <f t="shared" si="9"/>
        <v>1</v>
      </c>
      <c r="H260" s="48" t="s">
        <v>6</v>
      </c>
      <c r="I260" s="39">
        <f t="shared" si="10"/>
        <v>5</v>
      </c>
      <c r="J260" s="39" t="e">
        <f>+IF(#REF!="Issued",1,IF(#REF!="Not Issued",2,"Nil"))</f>
        <v>#REF!</v>
      </c>
      <c r="K260" s="39" t="s">
        <v>1331</v>
      </c>
      <c r="L260" s="39"/>
      <c r="M260" s="90"/>
    </row>
    <row r="261" spans="1:13" s="127" customFormat="1" ht="12.75" customHeight="1" x14ac:dyDescent="0.2">
      <c r="A261" s="44">
        <f t="shared" si="11"/>
        <v>257</v>
      </c>
      <c r="B261" s="163" t="s">
        <v>4209</v>
      </c>
      <c r="C261" s="158">
        <v>73057</v>
      </c>
      <c r="D261" s="194" t="s">
        <v>4210</v>
      </c>
      <c r="E261" s="157" t="s">
        <v>91</v>
      </c>
      <c r="F261" s="214" t="s">
        <v>232</v>
      </c>
      <c r="G261" s="48">
        <f t="shared" ref="G261:G324" si="12">+IF(F261="M",1,IF(F261="f",2,IF(F261="Civ",3,"Error")))</f>
        <v>2</v>
      </c>
      <c r="H261" s="48" t="s">
        <v>6</v>
      </c>
      <c r="I261" s="39">
        <f t="shared" ref="I261:I324" si="13">+IF(H261="Incomplete",5,IF(H261="Complete",1,IF(H261="Incomplete",2,IF(H261="Left",3,IF(H261="Dropped",4,"Error")))))</f>
        <v>5</v>
      </c>
      <c r="J261" s="39" t="e">
        <f>+IF(#REF!="Issued",1,IF(#REF!="Not Issued",2,"Nil"))</f>
        <v>#REF!</v>
      </c>
      <c r="K261" s="39" t="s">
        <v>1334</v>
      </c>
      <c r="L261" s="39"/>
      <c r="M261" s="90"/>
    </row>
    <row r="262" spans="1:13" s="127" customFormat="1" ht="12.75" customHeight="1" x14ac:dyDescent="0.2">
      <c r="A262" s="44">
        <f t="shared" si="11"/>
        <v>258</v>
      </c>
      <c r="B262" s="163" t="s">
        <v>4242</v>
      </c>
      <c r="C262" s="158">
        <v>79515</v>
      </c>
      <c r="D262" s="194" t="s">
        <v>4243</v>
      </c>
      <c r="E262" s="157" t="s">
        <v>4244</v>
      </c>
      <c r="F262" s="214" t="s">
        <v>231</v>
      </c>
      <c r="G262" s="48">
        <f t="shared" si="12"/>
        <v>1</v>
      </c>
      <c r="H262" s="48" t="s">
        <v>6</v>
      </c>
      <c r="I262" s="39">
        <f t="shared" si="13"/>
        <v>5</v>
      </c>
      <c r="J262" s="39" t="e">
        <f>+IF(#REF!="Issued",1,IF(#REF!="Not Issued",2,"Nil"))</f>
        <v>#REF!</v>
      </c>
      <c r="K262" s="39" t="s">
        <v>1337</v>
      </c>
      <c r="L262" s="39"/>
      <c r="M262" s="90"/>
    </row>
    <row r="263" spans="1:13" s="127" customFormat="1" ht="12.75" customHeight="1" x14ac:dyDescent="0.2">
      <c r="A263" s="44">
        <f t="shared" ref="A263:A326" si="14">+A262+1</f>
        <v>259</v>
      </c>
      <c r="B263" s="163" t="s">
        <v>4266</v>
      </c>
      <c r="C263" s="158">
        <v>79158</v>
      </c>
      <c r="D263" s="194" t="s">
        <v>4267</v>
      </c>
      <c r="E263" s="157" t="s">
        <v>4268</v>
      </c>
      <c r="F263" s="214" t="s">
        <v>232</v>
      </c>
      <c r="G263" s="48">
        <f t="shared" si="12"/>
        <v>2</v>
      </c>
      <c r="H263" s="48" t="s">
        <v>6</v>
      </c>
      <c r="I263" s="39">
        <f t="shared" si="13"/>
        <v>5</v>
      </c>
      <c r="J263" s="39" t="e">
        <f>+IF(#REF!="Issued",1,IF(#REF!="Not Issued",2,"Nil"))</f>
        <v>#REF!</v>
      </c>
      <c r="K263" s="39" t="s">
        <v>1341</v>
      </c>
      <c r="L263" s="39"/>
      <c r="M263" s="90"/>
    </row>
    <row r="264" spans="1:13" s="127" customFormat="1" ht="12.75" customHeight="1" x14ac:dyDescent="0.2">
      <c r="A264" s="44">
        <f t="shared" si="14"/>
        <v>260</v>
      </c>
      <c r="B264" s="157" t="s">
        <v>4273</v>
      </c>
      <c r="C264" s="158">
        <v>79159</v>
      </c>
      <c r="D264" s="194" t="s">
        <v>4274</v>
      </c>
      <c r="E264" s="157" t="s">
        <v>4275</v>
      </c>
      <c r="F264" s="214" t="s">
        <v>232</v>
      </c>
      <c r="G264" s="48">
        <f t="shared" si="12"/>
        <v>2</v>
      </c>
      <c r="H264" s="48" t="s">
        <v>6</v>
      </c>
      <c r="I264" s="39">
        <f t="shared" si="13"/>
        <v>5</v>
      </c>
      <c r="J264" s="39" t="e">
        <f>+IF(#REF!="Issued",1,IF(#REF!="Not Issued",2,"Nil"))</f>
        <v>#REF!</v>
      </c>
      <c r="K264" s="39" t="s">
        <v>1345</v>
      </c>
      <c r="L264" s="39"/>
      <c r="M264" s="90"/>
    </row>
    <row r="265" spans="1:13" s="127" customFormat="1" ht="12.75" customHeight="1" x14ac:dyDescent="0.2">
      <c r="A265" s="44">
        <f t="shared" si="14"/>
        <v>261</v>
      </c>
      <c r="B265" s="163" t="s">
        <v>4278</v>
      </c>
      <c r="C265" s="158">
        <v>78922</v>
      </c>
      <c r="D265" s="194" t="s">
        <v>4279</v>
      </c>
      <c r="E265" s="157" t="s">
        <v>166</v>
      </c>
      <c r="F265" s="214" t="s">
        <v>231</v>
      </c>
      <c r="G265" s="48">
        <f t="shared" si="12"/>
        <v>1</v>
      </c>
      <c r="H265" s="48" t="s">
        <v>6</v>
      </c>
      <c r="I265" s="39">
        <f t="shared" si="13"/>
        <v>5</v>
      </c>
      <c r="J265" s="39" t="e">
        <f>+IF(#REF!="Issued",1,IF(#REF!="Not Issued",2,"Nil"))</f>
        <v>#REF!</v>
      </c>
      <c r="K265" s="39" t="s">
        <v>1349</v>
      </c>
      <c r="L265" s="39"/>
      <c r="M265" s="90"/>
    </row>
    <row r="266" spans="1:13" s="127" customFormat="1" ht="12.75" customHeight="1" x14ac:dyDescent="0.2">
      <c r="A266" s="44">
        <f t="shared" si="14"/>
        <v>262</v>
      </c>
      <c r="B266" s="163" t="s">
        <v>4285</v>
      </c>
      <c r="C266" s="158">
        <v>79522</v>
      </c>
      <c r="D266" s="194" t="s">
        <v>4286</v>
      </c>
      <c r="E266" s="157" t="s">
        <v>4287</v>
      </c>
      <c r="F266" s="214" t="s">
        <v>231</v>
      </c>
      <c r="G266" s="48">
        <f t="shared" si="12"/>
        <v>1</v>
      </c>
      <c r="H266" s="48" t="s">
        <v>6</v>
      </c>
      <c r="I266" s="39">
        <f t="shared" si="13"/>
        <v>5</v>
      </c>
      <c r="J266" s="39" t="e">
        <f>+IF(#REF!="Issued",1,IF(#REF!="Not Issued",2,"Nil"))</f>
        <v>#REF!</v>
      </c>
      <c r="K266" s="39" t="s">
        <v>1352</v>
      </c>
      <c r="L266" s="39"/>
      <c r="M266" s="90"/>
    </row>
    <row r="267" spans="1:13" s="127" customFormat="1" ht="12.75" customHeight="1" x14ac:dyDescent="0.2">
      <c r="A267" s="44">
        <f t="shared" si="14"/>
        <v>263</v>
      </c>
      <c r="B267" s="163" t="s">
        <v>4291</v>
      </c>
      <c r="C267" s="158">
        <v>79523</v>
      </c>
      <c r="D267" s="194" t="s">
        <v>4292</v>
      </c>
      <c r="E267" s="157" t="s">
        <v>4293</v>
      </c>
      <c r="F267" s="214" t="s">
        <v>232</v>
      </c>
      <c r="G267" s="48">
        <f t="shared" si="12"/>
        <v>2</v>
      </c>
      <c r="H267" s="48" t="s">
        <v>6</v>
      </c>
      <c r="I267" s="39">
        <f t="shared" si="13"/>
        <v>5</v>
      </c>
      <c r="J267" s="39" t="e">
        <f>+IF(#REF!="Issued",1,IF(#REF!="Not Issued",2,"Nil"))</f>
        <v>#REF!</v>
      </c>
      <c r="K267" s="39" t="s">
        <v>1356</v>
      </c>
      <c r="L267" s="39"/>
      <c r="M267" s="90"/>
    </row>
    <row r="268" spans="1:13" s="127" customFormat="1" ht="12.75" customHeight="1" x14ac:dyDescent="0.2">
      <c r="A268" s="44">
        <f t="shared" si="14"/>
        <v>264</v>
      </c>
      <c r="B268" s="163" t="s">
        <v>4297</v>
      </c>
      <c r="C268" s="158">
        <v>79841</v>
      </c>
      <c r="D268" s="194" t="s">
        <v>1899</v>
      </c>
      <c r="E268" s="157" t="s">
        <v>1900</v>
      </c>
      <c r="F268" s="214" t="s">
        <v>231</v>
      </c>
      <c r="G268" s="48">
        <f t="shared" si="12"/>
        <v>1</v>
      </c>
      <c r="H268" s="48" t="s">
        <v>6</v>
      </c>
      <c r="I268" s="39">
        <f t="shared" si="13"/>
        <v>5</v>
      </c>
      <c r="J268" s="39" t="e">
        <f>+IF(#REF!="Issued",1,IF(#REF!="Not Issued",2,"Nil"))</f>
        <v>#REF!</v>
      </c>
      <c r="K268" s="39" t="s">
        <v>1360</v>
      </c>
      <c r="L268" s="39"/>
      <c r="M268" s="90"/>
    </row>
    <row r="269" spans="1:13" s="127" customFormat="1" ht="12.75" customHeight="1" x14ac:dyDescent="0.2">
      <c r="A269" s="44">
        <f t="shared" si="14"/>
        <v>265</v>
      </c>
      <c r="B269" s="157" t="s">
        <v>4300</v>
      </c>
      <c r="C269" s="158">
        <v>79587</v>
      </c>
      <c r="D269" s="194" t="s">
        <v>4301</v>
      </c>
      <c r="E269" s="157" t="s">
        <v>48</v>
      </c>
      <c r="F269" s="214" t="s">
        <v>232</v>
      </c>
      <c r="G269" s="48">
        <f t="shared" si="12"/>
        <v>2</v>
      </c>
      <c r="H269" s="48" t="s">
        <v>6</v>
      </c>
      <c r="I269" s="39">
        <f t="shared" si="13"/>
        <v>5</v>
      </c>
      <c r="J269" s="39" t="e">
        <f>+IF(#REF!="Issued",1,IF(#REF!="Not Issued",2,"Nil"))</f>
        <v>#REF!</v>
      </c>
      <c r="K269" s="39" t="s">
        <v>1364</v>
      </c>
      <c r="L269" s="39"/>
      <c r="M269" s="90"/>
    </row>
    <row r="270" spans="1:13" s="127" customFormat="1" ht="12.75" customHeight="1" x14ac:dyDescent="0.2">
      <c r="A270" s="44">
        <f t="shared" si="14"/>
        <v>266</v>
      </c>
      <c r="B270" s="163" t="s">
        <v>4308</v>
      </c>
      <c r="C270" s="158">
        <v>78924</v>
      </c>
      <c r="D270" s="194" t="s">
        <v>4309</v>
      </c>
      <c r="E270" s="157" t="s">
        <v>305</v>
      </c>
      <c r="F270" s="214" t="s">
        <v>231</v>
      </c>
      <c r="G270" s="48">
        <f t="shared" si="12"/>
        <v>1</v>
      </c>
      <c r="H270" s="48" t="s">
        <v>6</v>
      </c>
      <c r="I270" s="39">
        <f t="shared" si="13"/>
        <v>5</v>
      </c>
      <c r="J270" s="39" t="e">
        <f>+IF(#REF!="Issued",1,IF(#REF!="Not Issued",2,"Nil"))</f>
        <v>#REF!</v>
      </c>
      <c r="K270" s="39" t="s">
        <v>1368</v>
      </c>
      <c r="L270" s="39"/>
      <c r="M270" s="90"/>
    </row>
    <row r="271" spans="1:13" s="127" customFormat="1" ht="12.75" customHeight="1" x14ac:dyDescent="0.2">
      <c r="A271" s="44">
        <f t="shared" si="14"/>
        <v>267</v>
      </c>
      <c r="B271" s="163" t="s">
        <v>4310</v>
      </c>
      <c r="C271" s="158">
        <v>79526</v>
      </c>
      <c r="D271" s="194" t="s">
        <v>4311</v>
      </c>
      <c r="E271" s="157" t="s">
        <v>4312</v>
      </c>
      <c r="F271" s="214" t="s">
        <v>232</v>
      </c>
      <c r="G271" s="48">
        <f t="shared" si="12"/>
        <v>2</v>
      </c>
      <c r="H271" s="48" t="s">
        <v>6</v>
      </c>
      <c r="I271" s="39">
        <f t="shared" si="13"/>
        <v>5</v>
      </c>
      <c r="J271" s="39" t="e">
        <f>+IF(#REF!="Issued",1,IF(#REF!="Not Issued",2,"Nil"))</f>
        <v>#REF!</v>
      </c>
      <c r="K271" s="39" t="s">
        <v>1372</v>
      </c>
      <c r="L271" s="39"/>
      <c r="M271" s="90"/>
    </row>
    <row r="272" spans="1:13" s="127" customFormat="1" ht="12.75" customHeight="1" x14ac:dyDescent="0.2">
      <c r="A272" s="44">
        <f t="shared" si="14"/>
        <v>268</v>
      </c>
      <c r="B272" s="163" t="s">
        <v>4317</v>
      </c>
      <c r="C272" s="158">
        <v>79842</v>
      </c>
      <c r="D272" s="194" t="s">
        <v>4318</v>
      </c>
      <c r="E272" s="157" t="s">
        <v>4319</v>
      </c>
      <c r="F272" s="214" t="s">
        <v>231</v>
      </c>
      <c r="G272" s="48">
        <f t="shared" si="12"/>
        <v>1</v>
      </c>
      <c r="H272" s="48" t="s">
        <v>6</v>
      </c>
      <c r="I272" s="39">
        <f t="shared" si="13"/>
        <v>5</v>
      </c>
      <c r="J272" s="39" t="e">
        <f>+IF(#REF!="Issued",1,IF(#REF!="Not Issued",2,"Nil"))</f>
        <v>#REF!</v>
      </c>
      <c r="K272" s="39" t="s">
        <v>1376</v>
      </c>
      <c r="L272" s="39"/>
      <c r="M272" s="90"/>
    </row>
    <row r="273" spans="1:13" s="127" customFormat="1" ht="12.75" customHeight="1" x14ac:dyDescent="0.2">
      <c r="A273" s="44">
        <f t="shared" si="14"/>
        <v>269</v>
      </c>
      <c r="B273" s="157" t="s">
        <v>4323</v>
      </c>
      <c r="C273" s="158">
        <v>79843</v>
      </c>
      <c r="D273" s="194" t="s">
        <v>4324</v>
      </c>
      <c r="E273" s="157" t="s">
        <v>4325</v>
      </c>
      <c r="F273" s="214" t="s">
        <v>232</v>
      </c>
      <c r="G273" s="48">
        <f t="shared" si="12"/>
        <v>2</v>
      </c>
      <c r="H273" s="48" t="s">
        <v>6</v>
      </c>
      <c r="I273" s="39">
        <f t="shared" si="13"/>
        <v>5</v>
      </c>
      <c r="J273" s="39" t="e">
        <f>+IF(#REF!="Issued",1,IF(#REF!="Not Issued",2,"Nil"))</f>
        <v>#REF!</v>
      </c>
      <c r="K273" s="39" t="s">
        <v>1380</v>
      </c>
      <c r="L273" s="39"/>
      <c r="M273" s="90"/>
    </row>
    <row r="274" spans="1:13" s="127" customFormat="1" ht="12.75" customHeight="1" x14ac:dyDescent="0.2">
      <c r="A274" s="44">
        <f t="shared" si="14"/>
        <v>270</v>
      </c>
      <c r="B274" s="163" t="s">
        <v>4326</v>
      </c>
      <c r="C274" s="158">
        <v>79844</v>
      </c>
      <c r="D274" s="194" t="s">
        <v>142</v>
      </c>
      <c r="E274" s="157" t="s">
        <v>3081</v>
      </c>
      <c r="F274" s="214" t="s">
        <v>231</v>
      </c>
      <c r="G274" s="48">
        <f t="shared" si="12"/>
        <v>1</v>
      </c>
      <c r="H274" s="48" t="s">
        <v>6</v>
      </c>
      <c r="I274" s="39">
        <f t="shared" si="13"/>
        <v>5</v>
      </c>
      <c r="J274" s="39" t="e">
        <f>+IF(#REF!="Issued",1,IF(#REF!="Not Issued",2,"Nil"))</f>
        <v>#REF!</v>
      </c>
      <c r="K274" s="39" t="s">
        <v>1382</v>
      </c>
      <c r="L274" s="39"/>
      <c r="M274" s="90"/>
    </row>
    <row r="275" spans="1:13" s="127" customFormat="1" ht="12.75" customHeight="1" x14ac:dyDescent="0.2">
      <c r="A275" s="44">
        <f t="shared" si="14"/>
        <v>271</v>
      </c>
      <c r="B275" s="163" t="s">
        <v>4327</v>
      </c>
      <c r="C275" s="158">
        <v>79929</v>
      </c>
      <c r="D275" s="194" t="s">
        <v>4328</v>
      </c>
      <c r="E275" s="157" t="s">
        <v>209</v>
      </c>
      <c r="F275" s="214" t="s">
        <v>231</v>
      </c>
      <c r="G275" s="48">
        <f t="shared" si="12"/>
        <v>1</v>
      </c>
      <c r="H275" s="48" t="s">
        <v>6</v>
      </c>
      <c r="I275" s="39">
        <f t="shared" si="13"/>
        <v>5</v>
      </c>
      <c r="J275" s="39" t="e">
        <f>+IF(#REF!="Issued",1,IF(#REF!="Not Issued",2,"Nil"))</f>
        <v>#REF!</v>
      </c>
      <c r="K275" s="39" t="s">
        <v>1386</v>
      </c>
      <c r="L275" s="39"/>
      <c r="M275" s="90"/>
    </row>
    <row r="276" spans="1:13" s="127" customFormat="1" ht="12.75" customHeight="1" x14ac:dyDescent="0.2">
      <c r="A276" s="44">
        <f t="shared" si="14"/>
        <v>272</v>
      </c>
      <c r="B276" s="163" t="s">
        <v>4332</v>
      </c>
      <c r="C276" s="158">
        <v>79530</v>
      </c>
      <c r="D276" s="194" t="s">
        <v>4333</v>
      </c>
      <c r="E276" s="157" t="s">
        <v>420</v>
      </c>
      <c r="F276" s="214" t="s">
        <v>231</v>
      </c>
      <c r="G276" s="48">
        <f t="shared" si="12"/>
        <v>1</v>
      </c>
      <c r="H276" s="48" t="s">
        <v>6</v>
      </c>
      <c r="I276" s="39">
        <f t="shared" si="13"/>
        <v>5</v>
      </c>
      <c r="J276" s="39" t="e">
        <f>+IF(#REF!="Issued",1,IF(#REF!="Not Issued",2,"Nil"))</f>
        <v>#REF!</v>
      </c>
      <c r="K276" s="39" t="s">
        <v>1390</v>
      </c>
      <c r="L276" s="39"/>
      <c r="M276" s="90"/>
    </row>
    <row r="277" spans="1:13" s="127" customFormat="1" ht="12.75" customHeight="1" x14ac:dyDescent="0.2">
      <c r="A277" s="44">
        <f t="shared" si="14"/>
        <v>273</v>
      </c>
      <c r="B277" s="163" t="s">
        <v>4334</v>
      </c>
      <c r="C277" s="158">
        <v>79531</v>
      </c>
      <c r="D277" s="194" t="s">
        <v>4335</v>
      </c>
      <c r="E277" s="157" t="s">
        <v>1636</v>
      </c>
      <c r="F277" s="214" t="s">
        <v>231</v>
      </c>
      <c r="G277" s="48">
        <f t="shared" si="12"/>
        <v>1</v>
      </c>
      <c r="H277" s="48" t="s">
        <v>6</v>
      </c>
      <c r="I277" s="39">
        <f t="shared" si="13"/>
        <v>5</v>
      </c>
      <c r="J277" s="39" t="e">
        <f>+IF(#REF!="Issued",1,IF(#REF!="Not Issued",2,"Nil"))</f>
        <v>#REF!</v>
      </c>
      <c r="K277" s="39" t="s">
        <v>1394</v>
      </c>
      <c r="L277" s="39"/>
      <c r="M277" s="90"/>
    </row>
    <row r="278" spans="1:13" s="127" customFormat="1" ht="12.75" customHeight="1" x14ac:dyDescent="0.2">
      <c r="A278" s="44">
        <f t="shared" si="14"/>
        <v>274</v>
      </c>
      <c r="B278" s="163" t="s">
        <v>4336</v>
      </c>
      <c r="C278" s="158">
        <v>79928</v>
      </c>
      <c r="D278" s="194" t="s">
        <v>4337</v>
      </c>
      <c r="E278" s="157" t="s">
        <v>125</v>
      </c>
      <c r="F278" s="214" t="s">
        <v>231</v>
      </c>
      <c r="G278" s="48">
        <f t="shared" si="12"/>
        <v>1</v>
      </c>
      <c r="H278" s="48" t="s">
        <v>6</v>
      </c>
      <c r="I278" s="39">
        <f t="shared" si="13"/>
        <v>5</v>
      </c>
      <c r="J278" s="39" t="e">
        <f>+IF(#REF!="Issued",1,IF(#REF!="Not Issued",2,"Nil"))</f>
        <v>#REF!</v>
      </c>
      <c r="K278" s="39" t="s">
        <v>1398</v>
      </c>
      <c r="L278" s="39"/>
      <c r="M278" s="90"/>
    </row>
    <row r="279" spans="1:13" s="127" customFormat="1" ht="12.75" customHeight="1" x14ac:dyDescent="0.2">
      <c r="A279" s="44">
        <f t="shared" si="14"/>
        <v>275</v>
      </c>
      <c r="B279" s="157" t="s">
        <v>4341</v>
      </c>
      <c r="C279" s="158">
        <v>79930</v>
      </c>
      <c r="D279" s="194" t="s">
        <v>4342</v>
      </c>
      <c r="E279" s="157" t="s">
        <v>4343</v>
      </c>
      <c r="F279" s="214" t="s">
        <v>232</v>
      </c>
      <c r="G279" s="48">
        <f t="shared" si="12"/>
        <v>2</v>
      </c>
      <c r="H279" s="48" t="s">
        <v>6</v>
      </c>
      <c r="I279" s="39">
        <f t="shared" si="13"/>
        <v>5</v>
      </c>
      <c r="J279" s="39" t="e">
        <f>+IF(#REF!="Issued",1,IF(#REF!="Not Issued",2,"Nil"))</f>
        <v>#REF!</v>
      </c>
      <c r="K279" s="39" t="s">
        <v>1402</v>
      </c>
      <c r="L279" s="39"/>
      <c r="M279" s="90"/>
    </row>
    <row r="280" spans="1:13" s="127" customFormat="1" ht="12.75" customHeight="1" x14ac:dyDescent="0.2">
      <c r="A280" s="44">
        <f t="shared" si="14"/>
        <v>276</v>
      </c>
      <c r="B280" s="163" t="s">
        <v>4344</v>
      </c>
      <c r="C280" s="158">
        <v>79845</v>
      </c>
      <c r="D280" s="194" t="s">
        <v>4345</v>
      </c>
      <c r="E280" s="157" t="s">
        <v>4346</v>
      </c>
      <c r="F280" s="214" t="s">
        <v>231</v>
      </c>
      <c r="G280" s="48">
        <f t="shared" si="12"/>
        <v>1</v>
      </c>
      <c r="H280" s="48" t="s">
        <v>6</v>
      </c>
      <c r="I280" s="39">
        <f t="shared" si="13"/>
        <v>5</v>
      </c>
      <c r="J280" s="39" t="e">
        <f>+IF(#REF!="Issued",1,IF(#REF!="Not Issued",2,"Nil"))</f>
        <v>#REF!</v>
      </c>
      <c r="K280" s="39" t="s">
        <v>1405</v>
      </c>
      <c r="L280" s="39"/>
      <c r="M280" s="90"/>
    </row>
    <row r="281" spans="1:13" s="127" customFormat="1" ht="12.75" customHeight="1" x14ac:dyDescent="0.2">
      <c r="A281" s="44">
        <f t="shared" si="14"/>
        <v>277</v>
      </c>
      <c r="B281" s="163" t="s">
        <v>4347</v>
      </c>
      <c r="C281" s="158">
        <v>78927</v>
      </c>
      <c r="D281" s="194" t="s">
        <v>4348</v>
      </c>
      <c r="E281" s="157" t="s">
        <v>4349</v>
      </c>
      <c r="F281" s="214" t="s">
        <v>231</v>
      </c>
      <c r="G281" s="48">
        <f t="shared" si="12"/>
        <v>1</v>
      </c>
      <c r="H281" s="48" t="s">
        <v>6</v>
      </c>
      <c r="I281" s="39">
        <f t="shared" si="13"/>
        <v>5</v>
      </c>
      <c r="J281" s="39" t="e">
        <f>+IF(#REF!="Issued",1,IF(#REF!="Not Issued",2,"Nil"))</f>
        <v>#REF!</v>
      </c>
      <c r="K281" s="39" t="s">
        <v>1409</v>
      </c>
      <c r="L281" s="39"/>
      <c r="M281" s="90"/>
    </row>
    <row r="282" spans="1:13" s="127" customFormat="1" ht="12.75" customHeight="1" x14ac:dyDescent="0.2">
      <c r="A282" s="44">
        <f t="shared" si="14"/>
        <v>278</v>
      </c>
      <c r="B282" s="157" t="s">
        <v>4356</v>
      </c>
      <c r="C282" s="158">
        <v>79533</v>
      </c>
      <c r="D282" s="194" t="s">
        <v>4357</v>
      </c>
      <c r="E282" s="157" t="s">
        <v>4358</v>
      </c>
      <c r="F282" s="214" t="s">
        <v>231</v>
      </c>
      <c r="G282" s="48">
        <f t="shared" si="12"/>
        <v>1</v>
      </c>
      <c r="H282" s="40" t="s">
        <v>220</v>
      </c>
      <c r="I282" s="39">
        <f t="shared" si="13"/>
        <v>1</v>
      </c>
      <c r="J282" s="39" t="e">
        <f>+IF(#REF!="Issued",1,IF(#REF!="Not Issued",2,"Nil"))</f>
        <v>#REF!</v>
      </c>
      <c r="K282" s="39" t="s">
        <v>4503</v>
      </c>
      <c r="L282" s="39"/>
      <c r="M282" s="90"/>
    </row>
    <row r="283" spans="1:13" s="127" customFormat="1" ht="12.75" customHeight="1" x14ac:dyDescent="0.2">
      <c r="A283" s="44">
        <f t="shared" si="14"/>
        <v>279</v>
      </c>
      <c r="B283" s="163" t="s">
        <v>4359</v>
      </c>
      <c r="C283" s="158">
        <v>70474</v>
      </c>
      <c r="D283" s="194" t="s">
        <v>4360</v>
      </c>
      <c r="E283" s="157" t="s">
        <v>123</v>
      </c>
      <c r="F283" s="214" t="s">
        <v>231</v>
      </c>
      <c r="G283" s="48">
        <f t="shared" si="12"/>
        <v>1</v>
      </c>
      <c r="H283" s="48" t="s">
        <v>6</v>
      </c>
      <c r="I283" s="39">
        <f t="shared" si="13"/>
        <v>5</v>
      </c>
      <c r="J283" s="39" t="e">
        <f>+IF(#REF!="Issued",1,IF(#REF!="Not Issued",2,"Nil"))</f>
        <v>#REF!</v>
      </c>
      <c r="K283" s="39" t="s">
        <v>1413</v>
      </c>
      <c r="L283" s="39"/>
      <c r="M283" s="90"/>
    </row>
    <row r="284" spans="1:13" s="127" customFormat="1" ht="12.75" customHeight="1" x14ac:dyDescent="0.2">
      <c r="A284" s="44">
        <f t="shared" si="14"/>
        <v>280</v>
      </c>
      <c r="B284" s="163" t="s">
        <v>4361</v>
      </c>
      <c r="C284" s="158">
        <v>79847</v>
      </c>
      <c r="D284" s="194" t="s">
        <v>4362</v>
      </c>
      <c r="E284" s="157" t="s">
        <v>4363</v>
      </c>
      <c r="F284" s="214" t="s">
        <v>231</v>
      </c>
      <c r="G284" s="48">
        <f t="shared" si="12"/>
        <v>1</v>
      </c>
      <c r="H284" s="48" t="s">
        <v>6</v>
      </c>
      <c r="I284" s="39">
        <f t="shared" si="13"/>
        <v>5</v>
      </c>
      <c r="J284" s="39" t="e">
        <f>+IF(#REF!="Issued",1,IF(#REF!="Not Issued",2,"Nil"))</f>
        <v>#REF!</v>
      </c>
      <c r="K284" s="39" t="s">
        <v>1417</v>
      </c>
      <c r="L284" s="39"/>
      <c r="M284" s="90"/>
    </row>
    <row r="285" spans="1:13" s="127" customFormat="1" ht="12.75" customHeight="1" x14ac:dyDescent="0.2">
      <c r="A285" s="44">
        <f t="shared" si="14"/>
        <v>281</v>
      </c>
      <c r="B285" s="163" t="s">
        <v>4367</v>
      </c>
      <c r="C285" s="133">
        <v>78929</v>
      </c>
      <c r="D285" s="194" t="s">
        <v>4368</v>
      </c>
      <c r="E285" s="157" t="s">
        <v>4369</v>
      </c>
      <c r="F285" s="214" t="s">
        <v>231</v>
      </c>
      <c r="G285" s="48">
        <f t="shared" si="12"/>
        <v>1</v>
      </c>
      <c r="H285" s="48" t="s">
        <v>6</v>
      </c>
      <c r="I285" s="39">
        <f t="shared" si="13"/>
        <v>5</v>
      </c>
      <c r="J285" s="39" t="e">
        <f>+IF(#REF!="Issued",1,IF(#REF!="Not Issued",2,"Nil"))</f>
        <v>#REF!</v>
      </c>
      <c r="K285" s="39" t="s">
        <v>1421</v>
      </c>
      <c r="L285" s="39"/>
      <c r="M285" s="90"/>
    </row>
    <row r="286" spans="1:13" s="127" customFormat="1" ht="12.75" customHeight="1" x14ac:dyDescent="0.2">
      <c r="A286" s="44">
        <f t="shared" si="14"/>
        <v>282</v>
      </c>
      <c r="B286" s="163" t="s">
        <v>4370</v>
      </c>
      <c r="C286" s="158">
        <v>78930</v>
      </c>
      <c r="D286" s="194" t="s">
        <v>4371</v>
      </c>
      <c r="E286" s="157" t="s">
        <v>4372</v>
      </c>
      <c r="F286" s="214" t="s">
        <v>231</v>
      </c>
      <c r="G286" s="48">
        <f t="shared" si="12"/>
        <v>1</v>
      </c>
      <c r="H286" s="48" t="s">
        <v>6</v>
      </c>
      <c r="I286" s="39">
        <f t="shared" si="13"/>
        <v>5</v>
      </c>
      <c r="J286" s="39" t="e">
        <f>+IF(#REF!="Issued",1,IF(#REF!="Not Issued",2,"Nil"))</f>
        <v>#REF!</v>
      </c>
      <c r="K286" s="39" t="s">
        <v>1425</v>
      </c>
      <c r="L286" s="39"/>
      <c r="M286" s="90"/>
    </row>
    <row r="287" spans="1:13" s="127" customFormat="1" ht="12.75" customHeight="1" x14ac:dyDescent="0.2">
      <c r="A287" s="44">
        <f t="shared" si="14"/>
        <v>283</v>
      </c>
      <c r="B287" s="163" t="s">
        <v>4373</v>
      </c>
      <c r="C287" s="158">
        <v>78931</v>
      </c>
      <c r="D287" s="194" t="s">
        <v>4374</v>
      </c>
      <c r="E287" s="157" t="s">
        <v>106</v>
      </c>
      <c r="F287" s="214" t="s">
        <v>231</v>
      </c>
      <c r="G287" s="48">
        <f t="shared" si="12"/>
        <v>1</v>
      </c>
      <c r="H287" s="48" t="s">
        <v>6</v>
      </c>
      <c r="I287" s="39">
        <f t="shared" si="13"/>
        <v>5</v>
      </c>
      <c r="J287" s="39" t="e">
        <f>+IF(#REF!="Issued",1,IF(#REF!="Not Issued",2,"Nil"))</f>
        <v>#REF!</v>
      </c>
      <c r="K287" s="39" t="s">
        <v>1429</v>
      </c>
      <c r="L287" s="39"/>
      <c r="M287" s="90"/>
    </row>
    <row r="288" spans="1:13" s="127" customFormat="1" ht="12.75" customHeight="1" x14ac:dyDescent="0.2">
      <c r="A288" s="44">
        <f t="shared" si="14"/>
        <v>284</v>
      </c>
      <c r="B288" s="163" t="s">
        <v>4375</v>
      </c>
      <c r="C288" s="158">
        <v>79534</v>
      </c>
      <c r="D288" s="194" t="s">
        <v>4376</v>
      </c>
      <c r="E288" s="157" t="s">
        <v>405</v>
      </c>
      <c r="F288" s="214" t="s">
        <v>231</v>
      </c>
      <c r="G288" s="48">
        <f t="shared" si="12"/>
        <v>1</v>
      </c>
      <c r="H288" s="48" t="s">
        <v>6</v>
      </c>
      <c r="I288" s="39">
        <f t="shared" si="13"/>
        <v>5</v>
      </c>
      <c r="J288" s="39" t="e">
        <f>+IF(#REF!="Issued",1,IF(#REF!="Not Issued",2,"Nil"))</f>
        <v>#REF!</v>
      </c>
      <c r="K288" s="39" t="s">
        <v>1433</v>
      </c>
      <c r="L288" s="39"/>
      <c r="M288" s="90"/>
    </row>
    <row r="289" spans="1:13" s="127" customFormat="1" ht="12.75" customHeight="1" x14ac:dyDescent="0.2">
      <c r="A289" s="44">
        <f t="shared" si="14"/>
        <v>285</v>
      </c>
      <c r="B289" s="163" t="s">
        <v>4380</v>
      </c>
      <c r="C289" s="158">
        <v>79536</v>
      </c>
      <c r="D289" s="194" t="s">
        <v>1898</v>
      </c>
      <c r="E289" s="157" t="s">
        <v>151</v>
      </c>
      <c r="F289" s="214" t="s">
        <v>232</v>
      </c>
      <c r="G289" s="48">
        <f t="shared" si="12"/>
        <v>2</v>
      </c>
      <c r="H289" s="48" t="s">
        <v>6</v>
      </c>
      <c r="I289" s="39">
        <f t="shared" si="13"/>
        <v>5</v>
      </c>
      <c r="J289" s="39" t="e">
        <f>+IF(#REF!="Issued",1,IF(#REF!="Not Issued",2,"Nil"))</f>
        <v>#REF!</v>
      </c>
      <c r="K289" s="39" t="s">
        <v>1437</v>
      </c>
      <c r="L289" s="39"/>
      <c r="M289" s="90"/>
    </row>
    <row r="290" spans="1:13" s="127" customFormat="1" ht="12.75" customHeight="1" x14ac:dyDescent="0.2">
      <c r="A290" s="44">
        <f t="shared" si="14"/>
        <v>286</v>
      </c>
      <c r="B290" s="163" t="s">
        <v>4384</v>
      </c>
      <c r="C290" s="158">
        <v>79538</v>
      </c>
      <c r="D290" s="194" t="s">
        <v>4385</v>
      </c>
      <c r="E290" s="157" t="s">
        <v>4386</v>
      </c>
      <c r="F290" s="214" t="s">
        <v>231</v>
      </c>
      <c r="G290" s="48">
        <f t="shared" si="12"/>
        <v>1</v>
      </c>
      <c r="H290" s="48" t="s">
        <v>6</v>
      </c>
      <c r="I290" s="39">
        <f t="shared" si="13"/>
        <v>5</v>
      </c>
      <c r="J290" s="39" t="e">
        <f>+IF(#REF!="Issued",1,IF(#REF!="Not Issued",2,"Nil"))</f>
        <v>#REF!</v>
      </c>
      <c r="K290" s="39" t="s">
        <v>1441</v>
      </c>
      <c r="L290" s="39"/>
      <c r="M290" s="90"/>
    </row>
    <row r="291" spans="1:13" s="127" customFormat="1" ht="12.75" customHeight="1" x14ac:dyDescent="0.2">
      <c r="A291" s="44">
        <f t="shared" si="14"/>
        <v>287</v>
      </c>
      <c r="B291" s="163" t="s">
        <v>4394</v>
      </c>
      <c r="C291" s="158">
        <v>79540</v>
      </c>
      <c r="D291" s="194" t="s">
        <v>4395</v>
      </c>
      <c r="E291" s="157" t="s">
        <v>4396</v>
      </c>
      <c r="F291" s="214" t="s">
        <v>232</v>
      </c>
      <c r="G291" s="48">
        <f t="shared" si="12"/>
        <v>2</v>
      </c>
      <c r="H291" s="48" t="s">
        <v>6</v>
      </c>
      <c r="I291" s="39">
        <f t="shared" si="13"/>
        <v>5</v>
      </c>
      <c r="J291" s="39" t="e">
        <f>+IF(#REF!="Issued",1,IF(#REF!="Not Issued",2,"Nil"))</f>
        <v>#REF!</v>
      </c>
      <c r="K291" s="39" t="s">
        <v>1444</v>
      </c>
      <c r="L291" s="39"/>
      <c r="M291" s="90"/>
    </row>
    <row r="292" spans="1:13" s="127" customFormat="1" ht="12.75" customHeight="1" x14ac:dyDescent="0.2">
      <c r="A292" s="44">
        <f t="shared" si="14"/>
        <v>288</v>
      </c>
      <c r="B292" s="163" t="s">
        <v>4400</v>
      </c>
      <c r="C292" s="158">
        <v>79541</v>
      </c>
      <c r="D292" s="194" t="s">
        <v>4401</v>
      </c>
      <c r="E292" s="157" t="s">
        <v>144</v>
      </c>
      <c r="F292" s="214" t="s">
        <v>231</v>
      </c>
      <c r="G292" s="48">
        <f t="shared" si="12"/>
        <v>1</v>
      </c>
      <c r="H292" s="48" t="s">
        <v>6</v>
      </c>
      <c r="I292" s="39">
        <f t="shared" si="13"/>
        <v>5</v>
      </c>
      <c r="J292" s="39" t="e">
        <f>+IF(#REF!="Issued",1,IF(#REF!="Not Issued",2,"Nil"))</f>
        <v>#REF!</v>
      </c>
      <c r="K292" s="39" t="s">
        <v>1448</v>
      </c>
      <c r="L292" s="39"/>
      <c r="M292" s="90"/>
    </row>
    <row r="293" spans="1:13" s="127" customFormat="1" ht="12.75" customHeight="1" x14ac:dyDescent="0.2">
      <c r="A293" s="44">
        <f t="shared" si="14"/>
        <v>289</v>
      </c>
      <c r="B293" s="163" t="s">
        <v>4408</v>
      </c>
      <c r="C293" s="158">
        <v>79543</v>
      </c>
      <c r="D293" s="194" t="s">
        <v>4409</v>
      </c>
      <c r="E293" s="157" t="s">
        <v>4410</v>
      </c>
      <c r="F293" s="214" t="s">
        <v>231</v>
      </c>
      <c r="G293" s="48">
        <f t="shared" si="12"/>
        <v>1</v>
      </c>
      <c r="H293" s="48" t="s">
        <v>6</v>
      </c>
      <c r="I293" s="39">
        <f t="shared" si="13"/>
        <v>5</v>
      </c>
      <c r="J293" s="39" t="e">
        <f>+IF(#REF!="Issued",1,IF(#REF!="Not Issued",2,"Nil"))</f>
        <v>#REF!</v>
      </c>
      <c r="K293" s="39" t="s">
        <v>1452</v>
      </c>
      <c r="L293" s="39"/>
      <c r="M293" s="90"/>
    </row>
    <row r="294" spans="1:13" s="127" customFormat="1" ht="12.75" customHeight="1" x14ac:dyDescent="0.2">
      <c r="A294" s="44">
        <f t="shared" si="14"/>
        <v>290</v>
      </c>
      <c r="B294" s="163" t="s">
        <v>4411</v>
      </c>
      <c r="C294" s="158">
        <v>79848</v>
      </c>
      <c r="D294" s="194" t="s">
        <v>4412</v>
      </c>
      <c r="E294" s="157" t="s">
        <v>4413</v>
      </c>
      <c r="F294" s="214" t="s">
        <v>232</v>
      </c>
      <c r="G294" s="48">
        <f t="shared" si="12"/>
        <v>2</v>
      </c>
      <c r="H294" s="48" t="s">
        <v>6</v>
      </c>
      <c r="I294" s="39">
        <f t="shared" si="13"/>
        <v>5</v>
      </c>
      <c r="J294" s="39" t="e">
        <f>+IF(#REF!="Issued",1,IF(#REF!="Not Issued",2,"Nil"))</f>
        <v>#REF!</v>
      </c>
      <c r="K294" s="39" t="s">
        <v>1456</v>
      </c>
      <c r="L294" s="39"/>
      <c r="M294" s="90"/>
    </row>
    <row r="295" spans="1:13" s="127" customFormat="1" ht="12.75" customHeight="1" x14ac:dyDescent="0.2">
      <c r="A295" s="44">
        <f t="shared" si="14"/>
        <v>291</v>
      </c>
      <c r="B295" s="163" t="s">
        <v>4417</v>
      </c>
      <c r="C295" s="158">
        <v>79544</v>
      </c>
      <c r="D295" s="194" t="s">
        <v>52</v>
      </c>
      <c r="E295" s="157" t="s">
        <v>4418</v>
      </c>
      <c r="F295" s="214" t="s">
        <v>231</v>
      </c>
      <c r="G295" s="48">
        <f t="shared" si="12"/>
        <v>1</v>
      </c>
      <c r="H295" s="48" t="s">
        <v>6</v>
      </c>
      <c r="I295" s="39">
        <f t="shared" si="13"/>
        <v>5</v>
      </c>
      <c r="J295" s="39" t="e">
        <f>+IF(#REF!="Issued",1,IF(#REF!="Not Issued",2,"Nil"))</f>
        <v>#REF!</v>
      </c>
      <c r="K295" s="39" t="s">
        <v>1459</v>
      </c>
      <c r="L295" s="39"/>
      <c r="M295" s="90"/>
    </row>
    <row r="296" spans="1:13" s="127" customFormat="1" ht="12.75" customHeight="1" x14ac:dyDescent="0.2">
      <c r="A296" s="44">
        <f t="shared" si="14"/>
        <v>292</v>
      </c>
      <c r="B296" s="163" t="s">
        <v>4422</v>
      </c>
      <c r="C296" s="158">
        <v>70740</v>
      </c>
      <c r="D296" s="194" t="s">
        <v>4423</v>
      </c>
      <c r="E296" s="157" t="s">
        <v>4424</v>
      </c>
      <c r="F296" s="214" t="s">
        <v>231</v>
      </c>
      <c r="G296" s="48">
        <f t="shared" si="12"/>
        <v>1</v>
      </c>
      <c r="H296" s="48" t="s">
        <v>6</v>
      </c>
      <c r="I296" s="39">
        <f t="shared" si="13"/>
        <v>5</v>
      </c>
      <c r="J296" s="39" t="e">
        <f>+IF(#REF!="Issued",1,IF(#REF!="Not Issued",2,"Nil"))</f>
        <v>#REF!</v>
      </c>
      <c r="K296" s="39" t="s">
        <v>1462</v>
      </c>
      <c r="L296" s="39"/>
      <c r="M296" s="90"/>
    </row>
    <row r="297" spans="1:13" s="127" customFormat="1" ht="12.75" customHeight="1" x14ac:dyDescent="0.2">
      <c r="A297" s="44">
        <f t="shared" si="14"/>
        <v>293</v>
      </c>
      <c r="B297" s="163" t="s">
        <v>4432</v>
      </c>
      <c r="C297" s="158">
        <v>48379</v>
      </c>
      <c r="D297" s="194" t="s">
        <v>146</v>
      </c>
      <c r="E297" s="157" t="s">
        <v>1840</v>
      </c>
      <c r="F297" s="214" t="s">
        <v>231</v>
      </c>
      <c r="G297" s="48">
        <f t="shared" si="12"/>
        <v>1</v>
      </c>
      <c r="H297" s="48" t="s">
        <v>6</v>
      </c>
      <c r="I297" s="39">
        <f t="shared" si="13"/>
        <v>5</v>
      </c>
      <c r="J297" s="39" t="e">
        <f>+IF(#REF!="Issued",1,IF(#REF!="Not Issued",2,"Nil"))</f>
        <v>#REF!</v>
      </c>
      <c r="K297" s="39" t="s">
        <v>3386</v>
      </c>
      <c r="L297" s="39"/>
      <c r="M297" s="90"/>
    </row>
    <row r="298" spans="1:13" s="127" customFormat="1" ht="12.75" customHeight="1" x14ac:dyDescent="0.2">
      <c r="A298" s="44">
        <f t="shared" si="14"/>
        <v>294</v>
      </c>
      <c r="B298" s="163" t="s">
        <v>4433</v>
      </c>
      <c r="C298" s="158">
        <v>79850</v>
      </c>
      <c r="D298" s="194" t="s">
        <v>4434</v>
      </c>
      <c r="E298" s="157" t="s">
        <v>4435</v>
      </c>
      <c r="F298" s="214" t="s">
        <v>231</v>
      </c>
      <c r="G298" s="48">
        <f t="shared" si="12"/>
        <v>1</v>
      </c>
      <c r="H298" s="48" t="s">
        <v>6</v>
      </c>
      <c r="I298" s="39">
        <f t="shared" si="13"/>
        <v>5</v>
      </c>
      <c r="J298" s="39" t="e">
        <f>+IF(#REF!="Issued",1,IF(#REF!="Not Issued",2,"Nil"))</f>
        <v>#REF!</v>
      </c>
      <c r="K298" s="39" t="s">
        <v>4543</v>
      </c>
      <c r="L298" s="39"/>
      <c r="M298" s="90"/>
    </row>
    <row r="299" spans="1:13" s="127" customFormat="1" ht="12.75" customHeight="1" x14ac:dyDescent="0.2">
      <c r="A299" s="44">
        <f t="shared" si="14"/>
        <v>295</v>
      </c>
      <c r="B299" s="163" t="s">
        <v>4436</v>
      </c>
      <c r="C299" s="158">
        <v>78938</v>
      </c>
      <c r="D299" s="194" t="s">
        <v>4437</v>
      </c>
      <c r="E299" s="157" t="s">
        <v>94</v>
      </c>
      <c r="F299" s="214" t="s">
        <v>231</v>
      </c>
      <c r="G299" s="48">
        <f t="shared" si="12"/>
        <v>1</v>
      </c>
      <c r="H299" s="48" t="s">
        <v>6</v>
      </c>
      <c r="I299" s="39">
        <f t="shared" si="13"/>
        <v>5</v>
      </c>
      <c r="J299" s="39" t="e">
        <f>+IF(#REF!="Issued",1,IF(#REF!="Not Issued",2,"Nil"))</f>
        <v>#REF!</v>
      </c>
      <c r="K299" s="39" t="s">
        <v>1466</v>
      </c>
      <c r="L299" s="39"/>
      <c r="M299" s="90"/>
    </row>
    <row r="300" spans="1:13" s="127" customFormat="1" ht="12.75" customHeight="1" x14ac:dyDescent="0.2">
      <c r="A300" s="44">
        <f t="shared" si="14"/>
        <v>296</v>
      </c>
      <c r="B300" s="157" t="s">
        <v>4441</v>
      </c>
      <c r="C300" s="158">
        <v>79547</v>
      </c>
      <c r="D300" s="194" t="s">
        <v>4442</v>
      </c>
      <c r="E300" s="157" t="s">
        <v>4443</v>
      </c>
      <c r="F300" s="214" t="s">
        <v>232</v>
      </c>
      <c r="G300" s="48">
        <f t="shared" si="12"/>
        <v>2</v>
      </c>
      <c r="H300" s="48" t="s">
        <v>6</v>
      </c>
      <c r="I300" s="39">
        <f t="shared" si="13"/>
        <v>5</v>
      </c>
      <c r="J300" s="39" t="e">
        <f>+IF(#REF!="Issued",1,IF(#REF!="Not Issued",2,"Nil"))</f>
        <v>#REF!</v>
      </c>
      <c r="K300" s="39" t="s">
        <v>1473</v>
      </c>
      <c r="L300" s="39"/>
      <c r="M300" s="90"/>
    </row>
    <row r="301" spans="1:13" s="127" customFormat="1" ht="12.75" customHeight="1" x14ac:dyDescent="0.2">
      <c r="A301" s="44">
        <f t="shared" si="14"/>
        <v>297</v>
      </c>
      <c r="B301" s="163" t="s">
        <v>4444</v>
      </c>
      <c r="C301" s="158">
        <v>79166</v>
      </c>
      <c r="D301" s="194" t="s">
        <v>4445</v>
      </c>
      <c r="E301" s="157" t="s">
        <v>4446</v>
      </c>
      <c r="F301" s="214" t="s">
        <v>232</v>
      </c>
      <c r="G301" s="48">
        <f t="shared" si="12"/>
        <v>2</v>
      </c>
      <c r="H301" s="48" t="s">
        <v>6</v>
      </c>
      <c r="I301" s="39">
        <f t="shared" si="13"/>
        <v>5</v>
      </c>
      <c r="J301" s="39" t="e">
        <f>+IF(#REF!="Issued",1,IF(#REF!="Not Issued",2,"Nil"))</f>
        <v>#REF!</v>
      </c>
      <c r="K301" s="39" t="s">
        <v>3396</v>
      </c>
      <c r="L301" s="39"/>
      <c r="M301" s="90"/>
    </row>
    <row r="302" spans="1:13" s="127" customFormat="1" ht="12.75" customHeight="1" x14ac:dyDescent="0.2">
      <c r="A302" s="44">
        <f t="shared" si="14"/>
        <v>298</v>
      </c>
      <c r="B302" s="163" t="s">
        <v>4447</v>
      </c>
      <c r="C302" s="158">
        <v>78939</v>
      </c>
      <c r="D302" s="194" t="s">
        <v>4448</v>
      </c>
      <c r="E302" s="157" t="s">
        <v>98</v>
      </c>
      <c r="F302" s="214" t="s">
        <v>232</v>
      </c>
      <c r="G302" s="48">
        <f t="shared" si="12"/>
        <v>2</v>
      </c>
      <c r="H302" s="48" t="s">
        <v>6</v>
      </c>
      <c r="I302" s="39">
        <f t="shared" si="13"/>
        <v>5</v>
      </c>
      <c r="J302" s="39" t="e">
        <f>+IF(#REF!="Issued",1,IF(#REF!="Not Issued",2,"Nil"))</f>
        <v>#REF!</v>
      </c>
      <c r="K302" s="39" t="s">
        <v>1477</v>
      </c>
      <c r="L302" s="39"/>
      <c r="M302" s="90"/>
    </row>
    <row r="303" spans="1:13" s="127" customFormat="1" ht="12.75" customHeight="1" x14ac:dyDescent="0.2">
      <c r="A303" s="44">
        <f t="shared" si="14"/>
        <v>299</v>
      </c>
      <c r="B303" s="157" t="s">
        <v>4449</v>
      </c>
      <c r="C303" s="158">
        <v>79167</v>
      </c>
      <c r="D303" s="194" t="s">
        <v>4450</v>
      </c>
      <c r="E303" s="157" t="s">
        <v>4451</v>
      </c>
      <c r="F303" s="214" t="s">
        <v>231</v>
      </c>
      <c r="G303" s="48">
        <f t="shared" si="12"/>
        <v>1</v>
      </c>
      <c r="H303" s="48" t="s">
        <v>6</v>
      </c>
      <c r="I303" s="39">
        <f t="shared" si="13"/>
        <v>5</v>
      </c>
      <c r="J303" s="39" t="e">
        <f>+IF(#REF!="Issued",1,IF(#REF!="Not Issued",2,"Nil"))</f>
        <v>#REF!</v>
      </c>
      <c r="K303" s="39" t="s">
        <v>4557</v>
      </c>
      <c r="L303" s="39"/>
      <c r="M303" s="90"/>
    </row>
    <row r="304" spans="1:13" s="127" customFormat="1" ht="12.75" customHeight="1" x14ac:dyDescent="0.2">
      <c r="A304" s="44">
        <f t="shared" si="14"/>
        <v>300</v>
      </c>
      <c r="B304" s="163" t="s">
        <v>4453</v>
      </c>
      <c r="C304" s="158">
        <v>79168</v>
      </c>
      <c r="D304" s="194" t="s">
        <v>4454</v>
      </c>
      <c r="E304" s="157" t="s">
        <v>4455</v>
      </c>
      <c r="F304" s="214" t="s">
        <v>231</v>
      </c>
      <c r="G304" s="48">
        <f t="shared" si="12"/>
        <v>1</v>
      </c>
      <c r="H304" s="48" t="s">
        <v>6</v>
      </c>
      <c r="I304" s="39">
        <f t="shared" si="13"/>
        <v>5</v>
      </c>
      <c r="J304" s="39" t="e">
        <f>+IF(#REF!="Issued",1,IF(#REF!="Not Issued",2,"Nil"))</f>
        <v>#REF!</v>
      </c>
      <c r="K304" s="39" t="s">
        <v>1480</v>
      </c>
      <c r="L304" s="39"/>
      <c r="M304" s="90"/>
    </row>
    <row r="305" spans="1:13" s="127" customFormat="1" ht="12.75" customHeight="1" x14ac:dyDescent="0.2">
      <c r="A305" s="44">
        <f t="shared" si="14"/>
        <v>301</v>
      </c>
      <c r="B305" s="163" t="s">
        <v>4467</v>
      </c>
      <c r="C305" s="158">
        <v>78940</v>
      </c>
      <c r="D305" s="194" t="s">
        <v>4468</v>
      </c>
      <c r="E305" s="157" t="s">
        <v>4469</v>
      </c>
      <c r="F305" s="214" t="s">
        <v>232</v>
      </c>
      <c r="G305" s="48">
        <f t="shared" si="12"/>
        <v>2</v>
      </c>
      <c r="H305" s="48" t="s">
        <v>6</v>
      </c>
      <c r="I305" s="39">
        <f t="shared" si="13"/>
        <v>5</v>
      </c>
      <c r="J305" s="39" t="e">
        <f>+IF(#REF!="Issued",1,IF(#REF!="Not Issued",2,"Nil"))</f>
        <v>#REF!</v>
      </c>
      <c r="K305" s="39" t="s">
        <v>1484</v>
      </c>
      <c r="L305" s="39"/>
      <c r="M305" s="90"/>
    </row>
    <row r="306" spans="1:13" s="127" customFormat="1" ht="12.75" customHeight="1" x14ac:dyDescent="0.2">
      <c r="A306" s="44">
        <f t="shared" si="14"/>
        <v>302</v>
      </c>
      <c r="B306" s="163" t="s">
        <v>4470</v>
      </c>
      <c r="C306" s="158">
        <v>79595</v>
      </c>
      <c r="D306" s="194" t="s">
        <v>4471</v>
      </c>
      <c r="E306" s="157" t="s">
        <v>4472</v>
      </c>
      <c r="F306" s="214" t="s">
        <v>231</v>
      </c>
      <c r="G306" s="48">
        <f t="shared" si="12"/>
        <v>1</v>
      </c>
      <c r="H306" s="48" t="s">
        <v>6</v>
      </c>
      <c r="I306" s="39">
        <f t="shared" si="13"/>
        <v>5</v>
      </c>
      <c r="J306" s="39" t="e">
        <f>+IF(#REF!="Issued",1,IF(#REF!="Not Issued",2,"Nil"))</f>
        <v>#REF!</v>
      </c>
      <c r="K306" s="39" t="s">
        <v>3409</v>
      </c>
      <c r="L306" s="39"/>
      <c r="M306" s="90"/>
    </row>
    <row r="307" spans="1:13" s="127" customFormat="1" ht="12.75" customHeight="1" x14ac:dyDescent="0.2">
      <c r="A307" s="44">
        <f t="shared" si="14"/>
        <v>303</v>
      </c>
      <c r="B307" s="163" t="s">
        <v>4473</v>
      </c>
      <c r="C307" s="158">
        <v>79851</v>
      </c>
      <c r="D307" s="194" t="s">
        <v>4474</v>
      </c>
      <c r="E307" s="157" t="s">
        <v>4475</v>
      </c>
      <c r="F307" s="214" t="s">
        <v>231</v>
      </c>
      <c r="G307" s="48">
        <f t="shared" si="12"/>
        <v>1</v>
      </c>
      <c r="H307" s="48" t="s">
        <v>6</v>
      </c>
      <c r="I307" s="39">
        <f t="shared" si="13"/>
        <v>5</v>
      </c>
      <c r="J307" s="39" t="e">
        <f>+IF(#REF!="Issued",1,IF(#REF!="Not Issued",2,"Nil"))</f>
        <v>#REF!</v>
      </c>
      <c r="K307" s="39" t="s">
        <v>1488</v>
      </c>
      <c r="L307" s="39"/>
      <c r="M307" s="90"/>
    </row>
    <row r="308" spans="1:13" s="127" customFormat="1" ht="12.75" customHeight="1" x14ac:dyDescent="0.2">
      <c r="A308" s="44">
        <f t="shared" si="14"/>
        <v>304</v>
      </c>
      <c r="B308" s="157" t="s">
        <v>4483</v>
      </c>
      <c r="C308" s="158">
        <v>79553</v>
      </c>
      <c r="D308" s="194" t="s">
        <v>4484</v>
      </c>
      <c r="E308" s="157" t="s">
        <v>4485</v>
      </c>
      <c r="F308" s="214" t="s">
        <v>232</v>
      </c>
      <c r="G308" s="48">
        <f t="shared" si="12"/>
        <v>2</v>
      </c>
      <c r="H308" s="48" t="s">
        <v>6</v>
      </c>
      <c r="I308" s="39">
        <f t="shared" si="13"/>
        <v>5</v>
      </c>
      <c r="J308" s="39" t="e">
        <f>+IF(#REF!="Issued",1,IF(#REF!="Not Issued",2,"Nil"))</f>
        <v>#REF!</v>
      </c>
      <c r="K308" s="39" t="s">
        <v>1492</v>
      </c>
      <c r="L308" s="39"/>
      <c r="M308" s="90"/>
    </row>
    <row r="309" spans="1:13" s="127" customFormat="1" ht="12.75" customHeight="1" x14ac:dyDescent="0.2">
      <c r="A309" s="44">
        <f t="shared" si="14"/>
        <v>305</v>
      </c>
      <c r="B309" s="163" t="s">
        <v>4486</v>
      </c>
      <c r="C309" s="158">
        <v>79853</v>
      </c>
      <c r="D309" s="194" t="s">
        <v>4487</v>
      </c>
      <c r="E309" s="157" t="s">
        <v>4488</v>
      </c>
      <c r="F309" s="214" t="s">
        <v>231</v>
      </c>
      <c r="G309" s="48">
        <f t="shared" si="12"/>
        <v>1</v>
      </c>
      <c r="H309" s="48" t="s">
        <v>6</v>
      </c>
      <c r="I309" s="39">
        <f t="shared" si="13"/>
        <v>5</v>
      </c>
      <c r="J309" s="39" t="e">
        <f>+IF(#REF!="Issued",1,IF(#REF!="Not Issued",2,"Nil"))</f>
        <v>#REF!</v>
      </c>
      <c r="K309" s="39" t="s">
        <v>1507</v>
      </c>
      <c r="L309" s="39"/>
      <c r="M309" s="90"/>
    </row>
    <row r="310" spans="1:13" s="127" customFormat="1" ht="12.75" customHeight="1" x14ac:dyDescent="0.2">
      <c r="A310" s="44">
        <f t="shared" si="14"/>
        <v>306</v>
      </c>
      <c r="B310" s="163" t="s">
        <v>4495</v>
      </c>
      <c r="C310" s="158">
        <v>79854</v>
      </c>
      <c r="D310" s="194" t="s">
        <v>4496</v>
      </c>
      <c r="E310" s="157" t="s">
        <v>4497</v>
      </c>
      <c r="F310" s="214" t="s">
        <v>231</v>
      </c>
      <c r="G310" s="48">
        <f t="shared" si="12"/>
        <v>1</v>
      </c>
      <c r="H310" s="48" t="s">
        <v>6</v>
      </c>
      <c r="I310" s="39">
        <f t="shared" si="13"/>
        <v>5</v>
      </c>
      <c r="J310" s="39" t="e">
        <f>+IF(#REF!="Issued",1,IF(#REF!="Not Issued",2,"Nil"))</f>
        <v>#REF!</v>
      </c>
      <c r="K310" s="39" t="s">
        <v>1510</v>
      </c>
      <c r="L310" s="39"/>
      <c r="M310" s="90"/>
    </row>
    <row r="311" spans="1:13" s="127" customFormat="1" ht="12.75" customHeight="1" x14ac:dyDescent="0.2">
      <c r="A311" s="44">
        <f t="shared" si="14"/>
        <v>307</v>
      </c>
      <c r="B311" s="163" t="s">
        <v>4506</v>
      </c>
      <c r="C311" s="158">
        <v>79555</v>
      </c>
      <c r="D311" s="194" t="s">
        <v>4507</v>
      </c>
      <c r="E311" s="157" t="s">
        <v>1897</v>
      </c>
      <c r="F311" s="214" t="s">
        <v>231</v>
      </c>
      <c r="G311" s="48">
        <f t="shared" si="12"/>
        <v>1</v>
      </c>
      <c r="H311" s="48" t="s">
        <v>6</v>
      </c>
      <c r="I311" s="39">
        <f t="shared" si="13"/>
        <v>5</v>
      </c>
      <c r="J311" s="39" t="e">
        <f>+IF(#REF!="Issued",1,IF(#REF!="Not Issued",2,"Nil"))</f>
        <v>#REF!</v>
      </c>
      <c r="K311" s="39" t="s">
        <v>1514</v>
      </c>
      <c r="L311" s="39"/>
      <c r="M311" s="90"/>
    </row>
    <row r="312" spans="1:13" s="127" customFormat="1" ht="12.75" customHeight="1" x14ac:dyDescent="0.2">
      <c r="A312" s="44">
        <f t="shared" si="14"/>
        <v>308</v>
      </c>
      <c r="B312" s="163" t="s">
        <v>4511</v>
      </c>
      <c r="C312" s="158">
        <v>79857</v>
      </c>
      <c r="D312" s="194" t="s">
        <v>4512</v>
      </c>
      <c r="E312" s="157" t="s">
        <v>4513</v>
      </c>
      <c r="F312" s="214" t="s">
        <v>231</v>
      </c>
      <c r="G312" s="48">
        <f t="shared" si="12"/>
        <v>1</v>
      </c>
      <c r="H312" s="48" t="s">
        <v>6</v>
      </c>
      <c r="I312" s="39">
        <f t="shared" si="13"/>
        <v>5</v>
      </c>
      <c r="J312" s="39" t="e">
        <f>+IF(#REF!="Issued",1,IF(#REF!="Not Issued",2,"Nil"))</f>
        <v>#REF!</v>
      </c>
      <c r="K312" s="39" t="s">
        <v>1518</v>
      </c>
      <c r="L312" s="39"/>
      <c r="M312" s="90"/>
    </row>
    <row r="313" spans="1:13" s="127" customFormat="1" ht="12.75" customHeight="1" x14ac:dyDescent="0.2">
      <c r="A313" s="44">
        <f t="shared" si="14"/>
        <v>309</v>
      </c>
      <c r="B313" s="163" t="s">
        <v>4514</v>
      </c>
      <c r="C313" s="158">
        <v>79556</v>
      </c>
      <c r="D313" s="194" t="s">
        <v>4515</v>
      </c>
      <c r="E313" s="157" t="s">
        <v>4516</v>
      </c>
      <c r="F313" s="214" t="s">
        <v>231</v>
      </c>
      <c r="G313" s="48">
        <f t="shared" si="12"/>
        <v>1</v>
      </c>
      <c r="H313" s="48" t="s">
        <v>6</v>
      </c>
      <c r="I313" s="39">
        <f t="shared" si="13"/>
        <v>5</v>
      </c>
      <c r="J313" s="39" t="e">
        <f>+IF(#REF!="Issued",1,IF(#REF!="Not Issued",2,"Nil"))</f>
        <v>#REF!</v>
      </c>
      <c r="K313" s="39" t="s">
        <v>1526</v>
      </c>
      <c r="L313" s="39"/>
      <c r="M313" s="90"/>
    </row>
    <row r="314" spans="1:13" s="127" customFormat="1" ht="12.75" customHeight="1" x14ac:dyDescent="0.2">
      <c r="A314" s="44">
        <f t="shared" si="14"/>
        <v>310</v>
      </c>
      <c r="B314" s="163" t="s">
        <v>4520</v>
      </c>
      <c r="C314" s="158">
        <v>79558</v>
      </c>
      <c r="D314" s="194" t="s">
        <v>50</v>
      </c>
      <c r="E314" s="157" t="s">
        <v>78</v>
      </c>
      <c r="F314" s="214" t="s">
        <v>231</v>
      </c>
      <c r="G314" s="48">
        <f t="shared" si="12"/>
        <v>1</v>
      </c>
      <c r="H314" s="48" t="s">
        <v>6</v>
      </c>
      <c r="I314" s="39">
        <f t="shared" si="13"/>
        <v>5</v>
      </c>
      <c r="J314" s="39" t="e">
        <f>+IF(#REF!="Issued",1,IF(#REF!="Not Issued",2,"Nil"))</f>
        <v>#REF!</v>
      </c>
      <c r="K314" s="39" t="s">
        <v>1534</v>
      </c>
      <c r="L314" s="39"/>
      <c r="M314" s="90"/>
    </row>
    <row r="315" spans="1:13" s="127" customFormat="1" ht="12.75" customHeight="1" x14ac:dyDescent="0.2">
      <c r="A315" s="44">
        <f t="shared" si="14"/>
        <v>311</v>
      </c>
      <c r="B315" s="163" t="s">
        <v>4527</v>
      </c>
      <c r="C315" s="158">
        <v>79561</v>
      </c>
      <c r="D315" s="194" t="s">
        <v>4528</v>
      </c>
      <c r="E315" s="157" t="s">
        <v>3449</v>
      </c>
      <c r="F315" s="214" t="s">
        <v>231</v>
      </c>
      <c r="G315" s="48">
        <f t="shared" si="12"/>
        <v>1</v>
      </c>
      <c r="H315" s="48" t="s">
        <v>6</v>
      </c>
      <c r="I315" s="39">
        <f t="shared" si="13"/>
        <v>5</v>
      </c>
      <c r="J315" s="39" t="e">
        <f>+IF(#REF!="Issued",1,IF(#REF!="Not Issued",2,"Nil"))</f>
        <v>#REF!</v>
      </c>
      <c r="K315" s="39" t="s">
        <v>1542</v>
      </c>
      <c r="L315" s="39"/>
      <c r="M315" s="90"/>
    </row>
    <row r="316" spans="1:13" s="127" customFormat="1" ht="12.75" customHeight="1" x14ac:dyDescent="0.2">
      <c r="A316" s="44">
        <f t="shared" si="14"/>
        <v>312</v>
      </c>
      <c r="B316" s="157" t="s">
        <v>4529</v>
      </c>
      <c r="C316" s="158">
        <v>79562</v>
      </c>
      <c r="D316" s="194" t="s">
        <v>4530</v>
      </c>
      <c r="E316" s="157" t="s">
        <v>4531</v>
      </c>
      <c r="F316" s="214" t="s">
        <v>232</v>
      </c>
      <c r="G316" s="48">
        <f t="shared" si="12"/>
        <v>2</v>
      </c>
      <c r="H316" s="48" t="s">
        <v>6</v>
      </c>
      <c r="I316" s="39">
        <f t="shared" si="13"/>
        <v>5</v>
      </c>
      <c r="J316" s="39" t="e">
        <f>+IF(#REF!="Issued",1,IF(#REF!="Not Issued",2,"Nil"))</f>
        <v>#REF!</v>
      </c>
      <c r="K316" s="39" t="s">
        <v>3437</v>
      </c>
      <c r="L316" s="39"/>
      <c r="M316" s="90"/>
    </row>
    <row r="317" spans="1:13" s="127" customFormat="1" ht="12.75" customHeight="1" x14ac:dyDescent="0.2">
      <c r="A317" s="44">
        <f t="shared" si="14"/>
        <v>313</v>
      </c>
      <c r="B317" s="163" t="s">
        <v>4534</v>
      </c>
      <c r="C317" s="158">
        <v>79564</v>
      </c>
      <c r="D317" s="194" t="s">
        <v>1620</v>
      </c>
      <c r="E317" s="157" t="s">
        <v>207</v>
      </c>
      <c r="F317" s="214" t="s">
        <v>231</v>
      </c>
      <c r="G317" s="48">
        <f t="shared" si="12"/>
        <v>1</v>
      </c>
      <c r="H317" s="48" t="s">
        <v>6</v>
      </c>
      <c r="I317" s="39">
        <f t="shared" si="13"/>
        <v>5</v>
      </c>
      <c r="J317" s="39" t="e">
        <f>+IF(#REF!="Issued",1,IF(#REF!="Not Issued",2,"Nil"))</f>
        <v>#REF!</v>
      </c>
      <c r="K317" s="39" t="s">
        <v>3439</v>
      </c>
      <c r="L317" s="39"/>
      <c r="M317" s="90"/>
    </row>
    <row r="318" spans="1:13" s="127" customFormat="1" ht="12.75" customHeight="1" x14ac:dyDescent="0.2">
      <c r="A318" s="44">
        <f t="shared" si="14"/>
        <v>314</v>
      </c>
      <c r="B318" s="163" t="s">
        <v>4535</v>
      </c>
      <c r="C318" s="158">
        <v>78942</v>
      </c>
      <c r="D318" s="194" t="s">
        <v>145</v>
      </c>
      <c r="E318" s="157" t="s">
        <v>4536</v>
      </c>
      <c r="F318" s="214" t="s">
        <v>232</v>
      </c>
      <c r="G318" s="48">
        <f t="shared" si="12"/>
        <v>2</v>
      </c>
      <c r="H318" s="48" t="s">
        <v>6</v>
      </c>
      <c r="I318" s="39">
        <f t="shared" si="13"/>
        <v>5</v>
      </c>
      <c r="J318" s="39" t="e">
        <f>+IF(#REF!="Issued",1,IF(#REF!="Not Issued",2,"Nil"))</f>
        <v>#REF!</v>
      </c>
      <c r="K318" s="39" t="s">
        <v>1545</v>
      </c>
      <c r="L318" s="39"/>
      <c r="M318" s="90"/>
    </row>
    <row r="319" spans="1:13" s="127" customFormat="1" ht="12.75" customHeight="1" x14ac:dyDescent="0.2">
      <c r="A319" s="44">
        <f t="shared" si="14"/>
        <v>315</v>
      </c>
      <c r="B319" s="163" t="s">
        <v>4537</v>
      </c>
      <c r="C319" s="158">
        <v>79565</v>
      </c>
      <c r="D319" s="194" t="s">
        <v>4538</v>
      </c>
      <c r="E319" s="157" t="s">
        <v>4539</v>
      </c>
      <c r="F319" s="214" t="s">
        <v>232</v>
      </c>
      <c r="G319" s="48">
        <f t="shared" si="12"/>
        <v>2</v>
      </c>
      <c r="H319" s="48" t="s">
        <v>6</v>
      </c>
      <c r="I319" s="39">
        <f t="shared" si="13"/>
        <v>5</v>
      </c>
      <c r="J319" s="39" t="e">
        <f>+IF(#REF!="Issued",1,IF(#REF!="Not Issued",2,"Nil"))</f>
        <v>#REF!</v>
      </c>
      <c r="K319" s="39" t="s">
        <v>1549</v>
      </c>
      <c r="L319" s="39"/>
      <c r="M319" s="90"/>
    </row>
    <row r="320" spans="1:13" s="127" customFormat="1" ht="12.75" customHeight="1" x14ac:dyDescent="0.2">
      <c r="A320" s="44">
        <f t="shared" si="14"/>
        <v>316</v>
      </c>
      <c r="B320" s="163" t="s">
        <v>4544</v>
      </c>
      <c r="C320" s="158">
        <v>79566</v>
      </c>
      <c r="D320" s="194" t="s">
        <v>4545</v>
      </c>
      <c r="E320" s="157" t="s">
        <v>4546</v>
      </c>
      <c r="F320" s="214" t="s">
        <v>231</v>
      </c>
      <c r="G320" s="48">
        <f t="shared" si="12"/>
        <v>1</v>
      </c>
      <c r="H320" s="48" t="s">
        <v>6</v>
      </c>
      <c r="I320" s="39">
        <f t="shared" si="13"/>
        <v>5</v>
      </c>
      <c r="J320" s="39" t="e">
        <f>+IF(#REF!="Issued",1,IF(#REF!="Not Issued",2,"Nil"))</f>
        <v>#REF!</v>
      </c>
      <c r="K320" s="39" t="s">
        <v>1552</v>
      </c>
      <c r="L320" s="39"/>
      <c r="M320" s="90"/>
    </row>
    <row r="321" spans="1:13" s="127" customFormat="1" ht="12.75" customHeight="1" x14ac:dyDescent="0.2">
      <c r="A321" s="44">
        <f t="shared" si="14"/>
        <v>317</v>
      </c>
      <c r="B321" s="163" t="s">
        <v>4547</v>
      </c>
      <c r="C321" s="158">
        <v>79567</v>
      </c>
      <c r="D321" s="194" t="s">
        <v>4548</v>
      </c>
      <c r="E321" s="157" t="s">
        <v>4549</v>
      </c>
      <c r="F321" s="214" t="s">
        <v>231</v>
      </c>
      <c r="G321" s="48">
        <f t="shared" si="12"/>
        <v>1</v>
      </c>
      <c r="H321" s="48" t="s">
        <v>6</v>
      </c>
      <c r="I321" s="39">
        <f t="shared" si="13"/>
        <v>5</v>
      </c>
      <c r="J321" s="39" t="e">
        <f>+IF(#REF!="Issued",1,IF(#REF!="Not Issued",2,"Nil"))</f>
        <v>#REF!</v>
      </c>
      <c r="K321" s="39" t="s">
        <v>1556</v>
      </c>
      <c r="L321" s="39"/>
      <c r="M321" s="90"/>
    </row>
    <row r="322" spans="1:13" s="127" customFormat="1" ht="12.75" customHeight="1" x14ac:dyDescent="0.2">
      <c r="A322" s="44">
        <f t="shared" si="14"/>
        <v>318</v>
      </c>
      <c r="B322" s="163" t="s">
        <v>4550</v>
      </c>
      <c r="C322" s="158">
        <v>79568</v>
      </c>
      <c r="D322" s="194" t="s">
        <v>4551</v>
      </c>
      <c r="E322" s="157" t="s">
        <v>4552</v>
      </c>
      <c r="F322" s="214" t="s">
        <v>231</v>
      </c>
      <c r="G322" s="48">
        <f t="shared" si="12"/>
        <v>1</v>
      </c>
      <c r="H322" s="48" t="s">
        <v>6</v>
      </c>
      <c r="I322" s="39">
        <f t="shared" si="13"/>
        <v>5</v>
      </c>
      <c r="J322" s="39" t="e">
        <f>+IF(#REF!="Issued",1,IF(#REF!="Not Issued",2,"Nil"))</f>
        <v>#REF!</v>
      </c>
      <c r="K322" s="39" t="s">
        <v>1560</v>
      </c>
      <c r="L322" s="39"/>
      <c r="M322" s="90"/>
    </row>
    <row r="323" spans="1:13" s="127" customFormat="1" ht="12.75" customHeight="1" x14ac:dyDescent="0.2">
      <c r="A323" s="44">
        <f t="shared" si="14"/>
        <v>319</v>
      </c>
      <c r="B323" s="163" t="s">
        <v>4553</v>
      </c>
      <c r="C323" s="158">
        <v>79569</v>
      </c>
      <c r="D323" s="194" t="s">
        <v>4554</v>
      </c>
      <c r="E323" s="157" t="s">
        <v>4555</v>
      </c>
      <c r="F323" s="214" t="s">
        <v>231</v>
      </c>
      <c r="G323" s="48">
        <f t="shared" si="12"/>
        <v>1</v>
      </c>
      <c r="H323" s="48" t="s">
        <v>6</v>
      </c>
      <c r="I323" s="39">
        <f t="shared" si="13"/>
        <v>5</v>
      </c>
      <c r="J323" s="39" t="e">
        <f>+IF(#REF!="Issued",1,IF(#REF!="Not Issued",2,"Nil"))</f>
        <v>#REF!</v>
      </c>
      <c r="K323" s="39" t="s">
        <v>1564</v>
      </c>
      <c r="L323" s="39"/>
      <c r="M323" s="90"/>
    </row>
    <row r="324" spans="1:13" s="127" customFormat="1" ht="12.75" customHeight="1" x14ac:dyDescent="0.2">
      <c r="A324" s="44">
        <f t="shared" si="14"/>
        <v>320</v>
      </c>
      <c r="B324" s="163" t="s">
        <v>4556</v>
      </c>
      <c r="C324" s="158">
        <v>78943</v>
      </c>
      <c r="D324" s="194" t="s">
        <v>360</v>
      </c>
      <c r="E324" s="157" t="s">
        <v>107</v>
      </c>
      <c r="F324" s="214" t="s">
        <v>231</v>
      </c>
      <c r="G324" s="48">
        <f t="shared" si="12"/>
        <v>1</v>
      </c>
      <c r="H324" s="48" t="s">
        <v>6</v>
      </c>
      <c r="I324" s="39">
        <f t="shared" si="13"/>
        <v>5</v>
      </c>
      <c r="J324" s="39" t="e">
        <f>+IF(#REF!="Issued",1,IF(#REF!="Not Issued",2,"Nil"))</f>
        <v>#REF!</v>
      </c>
      <c r="K324" s="39" t="s">
        <v>1568</v>
      </c>
      <c r="L324" s="39"/>
      <c r="M324" s="90"/>
    </row>
    <row r="325" spans="1:13" s="127" customFormat="1" ht="12.75" customHeight="1" x14ac:dyDescent="0.2">
      <c r="A325" s="44">
        <f t="shared" si="14"/>
        <v>321</v>
      </c>
      <c r="B325" s="163" t="s">
        <v>4560</v>
      </c>
      <c r="C325" s="158">
        <v>79570</v>
      </c>
      <c r="D325" s="194" t="s">
        <v>4561</v>
      </c>
      <c r="E325" s="157" t="s">
        <v>4562</v>
      </c>
      <c r="F325" s="214" t="s">
        <v>231</v>
      </c>
      <c r="G325" s="48">
        <f t="shared" ref="G325:G342" si="15">+IF(F325="M",1,IF(F325="f",2,IF(F325="Civ",3,"Error")))</f>
        <v>1</v>
      </c>
      <c r="H325" s="48" t="s">
        <v>6</v>
      </c>
      <c r="I325" s="39">
        <f t="shared" ref="I325:I342" si="16">+IF(H325="Incomplete",5,IF(H325="Complete",1,IF(H325="Incomplete",2,IF(H325="Left",3,IF(H325="Dropped",4,"Error")))))</f>
        <v>5</v>
      </c>
      <c r="J325" s="39" t="e">
        <f>+IF(#REF!="Issued",1,IF(#REF!="Not Issued",2,"Nil"))</f>
        <v>#REF!</v>
      </c>
      <c r="K325" s="39" t="s">
        <v>4614</v>
      </c>
      <c r="L325" s="39"/>
      <c r="M325" s="90"/>
    </row>
    <row r="326" spans="1:13" s="127" customFormat="1" ht="12.75" customHeight="1" x14ac:dyDescent="0.2">
      <c r="A326" s="44">
        <f t="shared" si="14"/>
        <v>322</v>
      </c>
      <c r="B326" s="163" t="s">
        <v>4563</v>
      </c>
      <c r="C326" s="158">
        <v>79859</v>
      </c>
      <c r="D326" s="194" t="s">
        <v>4564</v>
      </c>
      <c r="E326" s="157" t="s">
        <v>4565</v>
      </c>
      <c r="F326" s="214" t="s">
        <v>231</v>
      </c>
      <c r="G326" s="48">
        <f t="shared" si="15"/>
        <v>1</v>
      </c>
      <c r="H326" s="48" t="s">
        <v>6</v>
      </c>
      <c r="I326" s="39">
        <f t="shared" si="16"/>
        <v>5</v>
      </c>
      <c r="J326" s="39" t="e">
        <f>+IF(#REF!="Issued",1,IF(#REF!="Not Issued",2,"Nil"))</f>
        <v>#REF!</v>
      </c>
      <c r="K326" s="39" t="s">
        <v>1572</v>
      </c>
      <c r="L326" s="39"/>
      <c r="M326" s="90"/>
    </row>
    <row r="327" spans="1:13" s="127" customFormat="1" ht="12.75" customHeight="1" x14ac:dyDescent="0.2">
      <c r="A327" s="44">
        <f t="shared" ref="A327:A339" si="17">+A326+1</f>
        <v>323</v>
      </c>
      <c r="B327" s="157" t="s">
        <v>4569</v>
      </c>
      <c r="C327" s="158">
        <v>78945</v>
      </c>
      <c r="D327" s="194" t="s">
        <v>81</v>
      </c>
      <c r="E327" s="157" t="s">
        <v>4570</v>
      </c>
      <c r="F327" s="214" t="s">
        <v>232</v>
      </c>
      <c r="G327" s="48">
        <f t="shared" si="15"/>
        <v>2</v>
      </c>
      <c r="H327" s="48" t="s">
        <v>6</v>
      </c>
      <c r="I327" s="39">
        <f t="shared" si="16"/>
        <v>5</v>
      </c>
      <c r="J327" s="39" t="e">
        <f>+IF(#REF!="Issued",1,IF(#REF!="Not Issued",2,"Nil"))</f>
        <v>#REF!</v>
      </c>
      <c r="K327" s="39" t="s">
        <v>1575</v>
      </c>
      <c r="L327" s="39"/>
      <c r="M327" s="90"/>
    </row>
    <row r="328" spans="1:13" s="127" customFormat="1" ht="12.75" customHeight="1" x14ac:dyDescent="0.2">
      <c r="A328" s="44">
        <f t="shared" si="17"/>
        <v>324</v>
      </c>
      <c r="B328" s="163" t="s">
        <v>4571</v>
      </c>
      <c r="C328" s="158">
        <v>79861</v>
      </c>
      <c r="D328" s="194" t="s">
        <v>4572</v>
      </c>
      <c r="E328" s="157" t="s">
        <v>4573</v>
      </c>
      <c r="F328" s="214" t="s">
        <v>232</v>
      </c>
      <c r="G328" s="48">
        <f t="shared" si="15"/>
        <v>2</v>
      </c>
      <c r="H328" s="48" t="s">
        <v>6</v>
      </c>
      <c r="I328" s="39">
        <f t="shared" si="16"/>
        <v>5</v>
      </c>
      <c r="J328" s="39" t="e">
        <f>+IF(#REF!="Issued",1,IF(#REF!="Not Issued",2,"Nil"))</f>
        <v>#REF!</v>
      </c>
      <c r="K328" s="39" t="s">
        <v>1578</v>
      </c>
      <c r="L328" s="39"/>
      <c r="M328" s="90"/>
    </row>
    <row r="329" spans="1:13" s="127" customFormat="1" ht="12.75" customHeight="1" x14ac:dyDescent="0.2">
      <c r="A329" s="44">
        <f t="shared" si="17"/>
        <v>325</v>
      </c>
      <c r="B329" s="163" t="s">
        <v>4577</v>
      </c>
      <c r="C329" s="158">
        <v>78946</v>
      </c>
      <c r="D329" s="194" t="s">
        <v>2577</v>
      </c>
      <c r="E329" s="157" t="s">
        <v>4578</v>
      </c>
      <c r="F329" s="214" t="s">
        <v>231</v>
      </c>
      <c r="G329" s="48">
        <f t="shared" si="15"/>
        <v>1</v>
      </c>
      <c r="H329" s="48" t="s">
        <v>6</v>
      </c>
      <c r="I329" s="39">
        <f t="shared" si="16"/>
        <v>5</v>
      </c>
      <c r="J329" s="39" t="e">
        <f>+IF(#REF!="Issued",1,IF(#REF!="Not Issued",2,"Nil"))</f>
        <v>#REF!</v>
      </c>
      <c r="K329" s="39" t="s">
        <v>1586</v>
      </c>
      <c r="L329" s="39"/>
      <c r="M329" s="90"/>
    </row>
    <row r="330" spans="1:13" s="127" customFormat="1" ht="12.75" customHeight="1" x14ac:dyDescent="0.2">
      <c r="A330" s="44">
        <f t="shared" si="17"/>
        <v>326</v>
      </c>
      <c r="B330" s="157" t="s">
        <v>4581</v>
      </c>
      <c r="C330" s="158">
        <v>79572</v>
      </c>
      <c r="D330" s="194" t="s">
        <v>4582</v>
      </c>
      <c r="E330" s="157" t="s">
        <v>2505</v>
      </c>
      <c r="F330" s="214" t="s">
        <v>232</v>
      </c>
      <c r="G330" s="48">
        <f t="shared" si="15"/>
        <v>2</v>
      </c>
      <c r="H330" s="48" t="s">
        <v>6</v>
      </c>
      <c r="I330" s="39">
        <f t="shared" si="16"/>
        <v>5</v>
      </c>
      <c r="J330" s="39" t="e">
        <f>+IF(#REF!="Issued",1,IF(#REF!="Not Issued",2,"Nil"))</f>
        <v>#REF!</v>
      </c>
      <c r="K330" s="39" t="s">
        <v>1590</v>
      </c>
      <c r="L330" s="39"/>
      <c r="M330" s="90"/>
    </row>
    <row r="331" spans="1:13" s="127" customFormat="1" ht="12.75" customHeight="1" x14ac:dyDescent="0.2">
      <c r="A331" s="44">
        <f t="shared" si="17"/>
        <v>327</v>
      </c>
      <c r="B331" s="163" t="s">
        <v>4585</v>
      </c>
      <c r="C331" s="158">
        <v>79573</v>
      </c>
      <c r="D331" s="194" t="s">
        <v>4586</v>
      </c>
      <c r="E331" s="157" t="s">
        <v>4587</v>
      </c>
      <c r="F331" s="214" t="s">
        <v>231</v>
      </c>
      <c r="G331" s="48">
        <f t="shared" si="15"/>
        <v>1</v>
      </c>
      <c r="H331" s="48" t="s">
        <v>6</v>
      </c>
      <c r="I331" s="39">
        <f t="shared" si="16"/>
        <v>5</v>
      </c>
      <c r="J331" s="39" t="e">
        <f>+IF(#REF!="Issued",1,IF(#REF!="Not Issued",2,"Nil"))</f>
        <v>#REF!</v>
      </c>
      <c r="K331" s="39" t="s">
        <v>1594</v>
      </c>
      <c r="L331" s="39"/>
      <c r="M331" s="90"/>
    </row>
    <row r="332" spans="1:13" s="127" customFormat="1" ht="12.75" customHeight="1" x14ac:dyDescent="0.2">
      <c r="A332" s="44">
        <f t="shared" si="17"/>
        <v>328</v>
      </c>
      <c r="B332" s="163" t="s">
        <v>4588</v>
      </c>
      <c r="C332" s="158">
        <v>79574</v>
      </c>
      <c r="D332" s="194" t="s">
        <v>4589</v>
      </c>
      <c r="E332" s="157" t="s">
        <v>4590</v>
      </c>
      <c r="F332" s="214" t="s">
        <v>231</v>
      </c>
      <c r="G332" s="48">
        <f t="shared" si="15"/>
        <v>1</v>
      </c>
      <c r="H332" s="48" t="s">
        <v>6</v>
      </c>
      <c r="I332" s="39">
        <f t="shared" si="16"/>
        <v>5</v>
      </c>
      <c r="J332" s="39" t="e">
        <f>+IF(#REF!="Issued",1,IF(#REF!="Not Issued",2,"Nil"))</f>
        <v>#REF!</v>
      </c>
      <c r="K332" s="39" t="s">
        <v>1597</v>
      </c>
      <c r="L332" s="39"/>
      <c r="M332" s="90"/>
    </row>
    <row r="333" spans="1:13" s="127" customFormat="1" ht="12.75" customHeight="1" x14ac:dyDescent="0.2">
      <c r="A333" s="44">
        <f t="shared" si="17"/>
        <v>329</v>
      </c>
      <c r="B333" s="163" t="s">
        <v>4591</v>
      </c>
      <c r="C333" s="158">
        <v>79863</v>
      </c>
      <c r="D333" s="194" t="s">
        <v>4592</v>
      </c>
      <c r="E333" s="157" t="s">
        <v>4593</v>
      </c>
      <c r="F333" s="214" t="s">
        <v>231</v>
      </c>
      <c r="G333" s="48">
        <f t="shared" si="15"/>
        <v>1</v>
      </c>
      <c r="H333" s="48" t="s">
        <v>6</v>
      </c>
      <c r="I333" s="39">
        <f t="shared" si="16"/>
        <v>5</v>
      </c>
      <c r="J333" s="39" t="e">
        <f>+IF(#REF!="Issued",1,IF(#REF!="Not Issued",2,"Nil"))</f>
        <v>#REF!</v>
      </c>
      <c r="K333" s="39" t="s">
        <v>1601</v>
      </c>
      <c r="L333" s="39"/>
      <c r="M333" s="90"/>
    </row>
    <row r="334" spans="1:13" s="127" customFormat="1" ht="12.75" customHeight="1" x14ac:dyDescent="0.2">
      <c r="A334" s="44">
        <f t="shared" si="17"/>
        <v>330</v>
      </c>
      <c r="B334" s="163" t="s">
        <v>4598</v>
      </c>
      <c r="C334" s="158">
        <v>79590</v>
      </c>
      <c r="D334" s="194" t="s">
        <v>4599</v>
      </c>
      <c r="E334" s="157" t="s">
        <v>146</v>
      </c>
      <c r="F334" s="214" t="s">
        <v>231</v>
      </c>
      <c r="G334" s="48">
        <f t="shared" si="15"/>
        <v>1</v>
      </c>
      <c r="H334" s="48" t="s">
        <v>6</v>
      </c>
      <c r="I334" s="39">
        <f t="shared" si="16"/>
        <v>5</v>
      </c>
      <c r="J334" s="39" t="e">
        <f>+IF(#REF!="Issued",1,IF(#REF!="Not Issued",2,"Nil"))</f>
        <v>#REF!</v>
      </c>
      <c r="K334" s="39" t="s">
        <v>1601</v>
      </c>
      <c r="L334" s="39"/>
      <c r="M334" s="90"/>
    </row>
    <row r="335" spans="1:13" s="127" customFormat="1" ht="12.75" customHeight="1" x14ac:dyDescent="0.2">
      <c r="A335" s="44">
        <f t="shared" si="17"/>
        <v>331</v>
      </c>
      <c r="B335" s="157" t="s">
        <v>4603</v>
      </c>
      <c r="C335" s="158">
        <v>79577</v>
      </c>
      <c r="D335" s="194" t="s">
        <v>4604</v>
      </c>
      <c r="E335" s="157" t="s">
        <v>4605</v>
      </c>
      <c r="F335" s="214" t="s">
        <v>232</v>
      </c>
      <c r="G335" s="48">
        <f t="shared" si="15"/>
        <v>2</v>
      </c>
      <c r="H335" s="48" t="s">
        <v>6</v>
      </c>
      <c r="I335" s="39">
        <f t="shared" si="16"/>
        <v>5</v>
      </c>
      <c r="J335" s="39" t="e">
        <f>+IF(#REF!="Issued",1,IF(#REF!="Not Issued",2,"Nil"))</f>
        <v>#REF!</v>
      </c>
      <c r="K335" s="39" t="s">
        <v>1605</v>
      </c>
      <c r="L335" s="39"/>
      <c r="M335" s="90"/>
    </row>
    <row r="336" spans="1:13" s="127" customFormat="1" ht="12.75" customHeight="1" x14ac:dyDescent="0.2">
      <c r="A336" s="44">
        <f t="shared" si="17"/>
        <v>332</v>
      </c>
      <c r="B336" s="163" t="s">
        <v>4612</v>
      </c>
      <c r="C336" s="158">
        <v>78948</v>
      </c>
      <c r="D336" s="194" t="s">
        <v>4613</v>
      </c>
      <c r="E336" s="157" t="s">
        <v>240</v>
      </c>
      <c r="F336" s="214" t="s">
        <v>232</v>
      </c>
      <c r="G336" s="48">
        <f t="shared" si="15"/>
        <v>2</v>
      </c>
      <c r="H336" s="48" t="s">
        <v>6</v>
      </c>
      <c r="I336" s="39">
        <f t="shared" si="16"/>
        <v>5</v>
      </c>
      <c r="J336" s="39" t="e">
        <f>+IF(#REF!="Issued",1,IF(#REF!="Not Issued",2,"Nil"))</f>
        <v>#REF!</v>
      </c>
      <c r="K336" s="39" t="s">
        <v>1609</v>
      </c>
      <c r="L336" s="39"/>
      <c r="M336" s="90"/>
    </row>
    <row r="337" spans="1:13" s="127" customFormat="1" ht="12.75" customHeight="1" x14ac:dyDescent="0.2">
      <c r="A337" s="44">
        <f t="shared" si="17"/>
        <v>333</v>
      </c>
      <c r="B337" s="163" t="s">
        <v>4618</v>
      </c>
      <c r="C337" s="158">
        <v>79580</v>
      </c>
      <c r="D337" s="194" t="s">
        <v>4619</v>
      </c>
      <c r="E337" s="157" t="s">
        <v>4049</v>
      </c>
      <c r="F337" s="214" t="s">
        <v>232</v>
      </c>
      <c r="G337" s="48">
        <f t="shared" si="15"/>
        <v>2</v>
      </c>
      <c r="H337" s="48" t="s">
        <v>6</v>
      </c>
      <c r="I337" s="39">
        <f t="shared" si="16"/>
        <v>5</v>
      </c>
      <c r="J337" s="39" t="e">
        <f>+IF(#REF!="Issued",1,IF(#REF!="Not Issued",2,"Nil"))</f>
        <v>#REF!</v>
      </c>
      <c r="K337" s="39" t="s">
        <v>1613</v>
      </c>
      <c r="L337" s="39"/>
      <c r="M337" s="90"/>
    </row>
    <row r="338" spans="1:13" s="127" customFormat="1" ht="12.75" customHeight="1" x14ac:dyDescent="0.2">
      <c r="A338" s="44">
        <f t="shared" si="17"/>
        <v>334</v>
      </c>
      <c r="B338" s="163" t="s">
        <v>4620</v>
      </c>
      <c r="C338" s="158">
        <v>79865</v>
      </c>
      <c r="D338" s="194" t="s">
        <v>4621</v>
      </c>
      <c r="E338" s="157" t="s">
        <v>4622</v>
      </c>
      <c r="F338" s="214" t="s">
        <v>232</v>
      </c>
      <c r="G338" s="48">
        <f t="shared" si="15"/>
        <v>2</v>
      </c>
      <c r="H338" s="48" t="s">
        <v>6</v>
      </c>
      <c r="I338" s="39">
        <f t="shared" si="16"/>
        <v>5</v>
      </c>
      <c r="J338" s="39" t="e">
        <f>+IF(#REF!="Issued",1,IF(#REF!="Not Issued",2,"Nil"))</f>
        <v>#REF!</v>
      </c>
      <c r="K338" s="39" t="s">
        <v>1618</v>
      </c>
      <c r="L338" s="39"/>
      <c r="M338" s="90"/>
    </row>
    <row r="339" spans="1:13" s="127" customFormat="1" ht="12.75" customHeight="1" x14ac:dyDescent="0.2">
      <c r="A339" s="44">
        <f t="shared" si="17"/>
        <v>335</v>
      </c>
      <c r="B339" s="157" t="s">
        <v>4637</v>
      </c>
      <c r="C339" s="158">
        <v>79583</v>
      </c>
      <c r="D339" s="194" t="s">
        <v>4638</v>
      </c>
      <c r="E339" s="157" t="s">
        <v>288</v>
      </c>
      <c r="F339" s="214" t="s">
        <v>232</v>
      </c>
      <c r="G339" s="48">
        <f t="shared" si="15"/>
        <v>2</v>
      </c>
      <c r="H339" s="48" t="s">
        <v>6</v>
      </c>
      <c r="I339" s="39">
        <f t="shared" si="16"/>
        <v>5</v>
      </c>
      <c r="J339" s="39" t="e">
        <f>+IF(#REF!="Issued",1,IF(#REF!="Not Issued",2,"Nil"))</f>
        <v>#REF!</v>
      </c>
      <c r="K339" s="39" t="s">
        <v>1622</v>
      </c>
      <c r="L339" s="39"/>
      <c r="M339" s="90"/>
    </row>
    <row r="340" spans="1:13" s="127" customFormat="1" ht="12.75" customHeight="1" x14ac:dyDescent="0.2">
      <c r="A340" s="44"/>
      <c r="B340" s="163" t="s">
        <v>4644</v>
      </c>
      <c r="C340" s="158">
        <v>65047</v>
      </c>
      <c r="D340" s="194" t="s">
        <v>4645</v>
      </c>
      <c r="E340" s="157" t="s">
        <v>2331</v>
      </c>
      <c r="F340" s="214" t="s">
        <v>231</v>
      </c>
      <c r="G340" s="48">
        <f t="shared" si="15"/>
        <v>1</v>
      </c>
      <c r="H340" s="48" t="s">
        <v>6</v>
      </c>
      <c r="I340" s="39">
        <f t="shared" si="16"/>
        <v>5</v>
      </c>
      <c r="J340" s="39"/>
      <c r="K340" s="39"/>
      <c r="L340" s="39"/>
      <c r="M340" s="90"/>
    </row>
    <row r="341" spans="1:13" s="127" customFormat="1" ht="12.75" customHeight="1" x14ac:dyDescent="0.2">
      <c r="A341" s="44"/>
      <c r="B341" s="163" t="s">
        <v>4646</v>
      </c>
      <c r="C341" s="158">
        <v>71946</v>
      </c>
      <c r="D341" s="194" t="s">
        <v>4647</v>
      </c>
      <c r="E341" s="157" t="s">
        <v>1340</v>
      </c>
      <c r="F341" s="214" t="s">
        <v>231</v>
      </c>
      <c r="G341" s="48">
        <f t="shared" si="15"/>
        <v>1</v>
      </c>
      <c r="H341" s="48" t="s">
        <v>6</v>
      </c>
      <c r="I341" s="39">
        <f t="shared" si="16"/>
        <v>5</v>
      </c>
      <c r="J341" s="39"/>
      <c r="K341" s="39"/>
      <c r="L341" s="39"/>
      <c r="M341" s="90"/>
    </row>
    <row r="342" spans="1:13" s="127" customFormat="1" ht="12.75" customHeight="1" x14ac:dyDescent="0.2">
      <c r="A342" s="44">
        <f>+A339+1</f>
        <v>336</v>
      </c>
      <c r="B342" s="163" t="s">
        <v>3900</v>
      </c>
      <c r="C342" s="158">
        <v>79454</v>
      </c>
      <c r="D342" s="194" t="s">
        <v>3901</v>
      </c>
      <c r="E342" s="157" t="s">
        <v>3902</v>
      </c>
      <c r="F342" s="214" t="s">
        <v>232</v>
      </c>
      <c r="G342" s="48">
        <f t="shared" si="15"/>
        <v>2</v>
      </c>
      <c r="H342" s="48" t="s">
        <v>3903</v>
      </c>
      <c r="I342" s="39">
        <f t="shared" si="16"/>
        <v>3</v>
      </c>
      <c r="J342" s="39" t="e">
        <f>+IF(#REF!="Issued",1,IF(#REF!="Not Issued",2,"Nil"))</f>
        <v>#REF!</v>
      </c>
      <c r="K342" s="39" t="s">
        <v>1625</v>
      </c>
      <c r="L342" s="39"/>
      <c r="M342" s="90"/>
    </row>
    <row r="343" spans="1:13" ht="7.5" customHeight="1" x14ac:dyDescent="0.25">
      <c r="A343" s="41"/>
      <c r="J343" s="128"/>
      <c r="K343" s="129"/>
    </row>
    <row r="344" spans="1:13" x14ac:dyDescent="0.25">
      <c r="E344" s="130"/>
    </row>
    <row r="345" spans="1:13" ht="23.25" thickBot="1" x14ac:dyDescent="0.5">
      <c r="A345" s="275" t="s">
        <v>18</v>
      </c>
      <c r="B345" s="275"/>
      <c r="C345" s="275"/>
      <c r="D345" s="275"/>
      <c r="E345" s="275"/>
      <c r="F345" s="275"/>
      <c r="G345" s="275"/>
      <c r="H345" s="275"/>
      <c r="I345" s="275"/>
      <c r="J345" s="275"/>
      <c r="K345" s="275"/>
      <c r="L345" s="275"/>
    </row>
    <row r="346" spans="1:13" s="131" customFormat="1" ht="32.25" thickBot="1" x14ac:dyDescent="0.3">
      <c r="A346" s="74" t="s">
        <v>221</v>
      </c>
      <c r="B346" s="75" t="s">
        <v>222</v>
      </c>
      <c r="C346" s="76" t="s">
        <v>238</v>
      </c>
      <c r="D346" s="77" t="s">
        <v>223</v>
      </c>
      <c r="E346" s="78" t="s">
        <v>224</v>
      </c>
      <c r="F346" s="79" t="s">
        <v>225</v>
      </c>
      <c r="G346" s="79"/>
      <c r="H346" s="80" t="s">
        <v>226</v>
      </c>
      <c r="I346" s="80"/>
      <c r="J346" s="81" t="s">
        <v>227</v>
      </c>
      <c r="K346" s="82"/>
      <c r="L346" s="83" t="s">
        <v>228</v>
      </c>
    </row>
    <row r="347" spans="1:13" ht="15.75" customHeight="1" x14ac:dyDescent="0.2">
      <c r="A347" s="44">
        <v>1</v>
      </c>
      <c r="B347" s="157" t="s">
        <v>4657</v>
      </c>
      <c r="C347" s="158">
        <v>79178</v>
      </c>
      <c r="D347" s="194" t="s">
        <v>4658</v>
      </c>
      <c r="E347" s="157" t="s">
        <v>4659</v>
      </c>
      <c r="F347" s="214" t="s">
        <v>231</v>
      </c>
      <c r="G347" s="48">
        <f t="shared" ref="G347:G378" si="18">+IF(F347="M",1,IF(F347="f",2,IF(F347="Civ",3,"Error")))</f>
        <v>1</v>
      </c>
      <c r="H347" s="48" t="s">
        <v>220</v>
      </c>
      <c r="I347" s="39">
        <f t="shared" ref="I347:I410" si="19">+IF(H347="Incomplete",5,IF(H347="Complete",1,IF(H347="Incomplete",2,IF(H347="Left",3,IF(H347="Dropped",4,"Error")))))</f>
        <v>1</v>
      </c>
      <c r="J347" s="39" t="e">
        <f>+IF(#REF!="Issued",1,IF(#REF!="Not Issued",2,"Nil"))</f>
        <v>#REF!</v>
      </c>
      <c r="K347" s="39" t="s">
        <v>257</v>
      </c>
      <c r="L347" s="39"/>
      <c r="M347" s="90" t="s">
        <v>3459</v>
      </c>
    </row>
    <row r="348" spans="1:13" ht="15.75" customHeight="1" x14ac:dyDescent="0.2">
      <c r="A348" s="44">
        <f t="shared" ref="A348:A411" si="20">+A347+1</f>
        <v>2</v>
      </c>
      <c r="B348" s="157" t="s">
        <v>4666</v>
      </c>
      <c r="C348" s="158">
        <v>79179</v>
      </c>
      <c r="D348" s="194" t="s">
        <v>4667</v>
      </c>
      <c r="E348" s="157" t="s">
        <v>126</v>
      </c>
      <c r="F348" s="214" t="s">
        <v>232</v>
      </c>
      <c r="G348" s="48">
        <f t="shared" si="18"/>
        <v>2</v>
      </c>
      <c r="H348" s="48" t="s">
        <v>220</v>
      </c>
      <c r="I348" s="39">
        <f t="shared" si="19"/>
        <v>1</v>
      </c>
      <c r="J348" s="39" t="e">
        <f>+IF(#REF!="Issued",1,IF(#REF!="Not Issued",2,"Nil"))</f>
        <v>#REF!</v>
      </c>
      <c r="K348" s="39" t="s">
        <v>243</v>
      </c>
      <c r="L348" s="39"/>
      <c r="M348" s="90" t="s">
        <v>1907</v>
      </c>
    </row>
    <row r="349" spans="1:13" ht="15.75" customHeight="1" x14ac:dyDescent="0.2">
      <c r="A349" s="44">
        <f t="shared" si="20"/>
        <v>3</v>
      </c>
      <c r="B349" s="157" t="s">
        <v>4668</v>
      </c>
      <c r="C349" s="158">
        <v>79666</v>
      </c>
      <c r="D349" s="194" t="s">
        <v>4669</v>
      </c>
      <c r="E349" s="157" t="s">
        <v>4670</v>
      </c>
      <c r="F349" s="214" t="s">
        <v>232</v>
      </c>
      <c r="G349" s="48">
        <f t="shared" si="18"/>
        <v>2</v>
      </c>
      <c r="H349" s="48" t="s">
        <v>220</v>
      </c>
      <c r="I349" s="39">
        <f t="shared" si="19"/>
        <v>1</v>
      </c>
      <c r="J349" s="39" t="e">
        <f>+IF(#REF!="Issued",1,IF(#REF!="Not Issued",2,"Nil"))</f>
        <v>#REF!</v>
      </c>
      <c r="K349" s="39" t="s">
        <v>244</v>
      </c>
      <c r="L349" s="39"/>
      <c r="M349" s="90" t="s">
        <v>1911</v>
      </c>
    </row>
    <row r="350" spans="1:13" ht="15.75" customHeight="1" x14ac:dyDescent="0.2">
      <c r="A350" s="44">
        <f t="shared" si="20"/>
        <v>4</v>
      </c>
      <c r="B350" s="157" t="s">
        <v>4671</v>
      </c>
      <c r="C350" s="158">
        <v>79667</v>
      </c>
      <c r="D350" s="194" t="s">
        <v>4672</v>
      </c>
      <c r="E350" s="157" t="s">
        <v>217</v>
      </c>
      <c r="F350" s="214" t="s">
        <v>232</v>
      </c>
      <c r="G350" s="48">
        <f t="shared" si="18"/>
        <v>2</v>
      </c>
      <c r="H350" s="48" t="s">
        <v>220</v>
      </c>
      <c r="I350" s="39">
        <f t="shared" si="19"/>
        <v>1</v>
      </c>
      <c r="J350" s="39" t="e">
        <f>+IF(#REF!="Issued",1,IF(#REF!="Not Issued",2,"Nil"))</f>
        <v>#REF!</v>
      </c>
      <c r="K350" s="39" t="s">
        <v>245</v>
      </c>
      <c r="L350" s="39"/>
      <c r="M350" s="90" t="s">
        <v>1915</v>
      </c>
    </row>
    <row r="351" spans="1:13" ht="15.75" customHeight="1" x14ac:dyDescent="0.2">
      <c r="A351" s="44">
        <f t="shared" si="20"/>
        <v>5</v>
      </c>
      <c r="B351" s="157" t="s">
        <v>4673</v>
      </c>
      <c r="C351" s="158">
        <v>79668</v>
      </c>
      <c r="D351" s="194" t="s">
        <v>4674</v>
      </c>
      <c r="E351" s="157" t="s">
        <v>1893</v>
      </c>
      <c r="F351" s="214" t="s">
        <v>232</v>
      </c>
      <c r="G351" s="48">
        <f t="shared" si="18"/>
        <v>2</v>
      </c>
      <c r="H351" s="48" t="s">
        <v>220</v>
      </c>
      <c r="I351" s="39">
        <f t="shared" si="19"/>
        <v>1</v>
      </c>
      <c r="J351" s="39" t="e">
        <f>+IF(#REF!="Issued",1,IF(#REF!="Not Issued",2,"Nil"))</f>
        <v>#REF!</v>
      </c>
      <c r="K351" s="39" t="s">
        <v>246</v>
      </c>
      <c r="L351" s="39"/>
      <c r="M351" s="90" t="s">
        <v>1919</v>
      </c>
    </row>
    <row r="352" spans="1:13" ht="15.75" customHeight="1" x14ac:dyDescent="0.2">
      <c r="A352" s="44">
        <f t="shared" si="20"/>
        <v>6</v>
      </c>
      <c r="B352" s="157" t="s">
        <v>4675</v>
      </c>
      <c r="C352" s="158">
        <v>78964</v>
      </c>
      <c r="D352" s="194" t="s">
        <v>4676</v>
      </c>
      <c r="E352" s="157" t="s">
        <v>89</v>
      </c>
      <c r="F352" s="214" t="s">
        <v>232</v>
      </c>
      <c r="G352" s="48">
        <f t="shared" si="18"/>
        <v>2</v>
      </c>
      <c r="H352" s="48" t="s">
        <v>220</v>
      </c>
      <c r="I352" s="39">
        <f t="shared" si="19"/>
        <v>1</v>
      </c>
      <c r="J352" s="39" t="e">
        <f>+IF(#REF!="Issued",1,IF(#REF!="Not Issued",2,"Nil"))</f>
        <v>#REF!</v>
      </c>
      <c r="K352" s="39" t="s">
        <v>247</v>
      </c>
      <c r="L352" s="39"/>
      <c r="M352" s="90" t="s">
        <v>1923</v>
      </c>
    </row>
    <row r="353" spans="1:13" ht="15.75" customHeight="1" x14ac:dyDescent="0.2">
      <c r="A353" s="44">
        <f t="shared" si="20"/>
        <v>7</v>
      </c>
      <c r="B353" s="157" t="s">
        <v>4677</v>
      </c>
      <c r="C353" s="158">
        <v>79180</v>
      </c>
      <c r="D353" s="194" t="s">
        <v>4678</v>
      </c>
      <c r="E353" s="157" t="s">
        <v>4679</v>
      </c>
      <c r="F353" s="214" t="s">
        <v>232</v>
      </c>
      <c r="G353" s="48">
        <f t="shared" si="18"/>
        <v>2</v>
      </c>
      <c r="H353" s="48" t="s">
        <v>220</v>
      </c>
      <c r="I353" s="39">
        <f t="shared" si="19"/>
        <v>1</v>
      </c>
      <c r="J353" s="39" t="e">
        <f>+IF(#REF!="Issued",1,IF(#REF!="Not Issued",2,"Nil"))</f>
        <v>#REF!</v>
      </c>
      <c r="K353" s="39" t="s">
        <v>1926</v>
      </c>
      <c r="L353" s="39"/>
      <c r="M353" s="90" t="s">
        <v>1927</v>
      </c>
    </row>
    <row r="354" spans="1:13" ht="15.75" customHeight="1" x14ac:dyDescent="0.2">
      <c r="A354" s="44">
        <f t="shared" si="20"/>
        <v>8</v>
      </c>
      <c r="B354" s="157" t="s">
        <v>4680</v>
      </c>
      <c r="C354" s="158">
        <v>79181</v>
      </c>
      <c r="D354" s="194" t="s">
        <v>4681</v>
      </c>
      <c r="E354" s="157" t="s">
        <v>90</v>
      </c>
      <c r="F354" s="214" t="s">
        <v>231</v>
      </c>
      <c r="G354" s="48">
        <f t="shared" si="18"/>
        <v>1</v>
      </c>
      <c r="H354" s="48" t="s">
        <v>220</v>
      </c>
      <c r="I354" s="39">
        <f t="shared" si="19"/>
        <v>1</v>
      </c>
      <c r="J354" s="39" t="e">
        <f>+IF(#REF!="Issued",1,IF(#REF!="Not Issued",2,"Nil"))</f>
        <v>#REF!</v>
      </c>
      <c r="K354" s="39" t="s">
        <v>248</v>
      </c>
      <c r="L354" s="39"/>
      <c r="M354" s="90" t="s">
        <v>1929</v>
      </c>
    </row>
    <row r="355" spans="1:13" ht="15.75" customHeight="1" x14ac:dyDescent="0.2">
      <c r="A355" s="44">
        <f t="shared" si="20"/>
        <v>9</v>
      </c>
      <c r="B355" s="157" t="s">
        <v>4682</v>
      </c>
      <c r="C355" s="158">
        <v>79669</v>
      </c>
      <c r="D355" s="194" t="s">
        <v>116</v>
      </c>
      <c r="E355" s="157" t="s">
        <v>4683</v>
      </c>
      <c r="F355" s="214" t="s">
        <v>231</v>
      </c>
      <c r="G355" s="48">
        <f t="shared" si="18"/>
        <v>1</v>
      </c>
      <c r="H355" s="48" t="s">
        <v>220</v>
      </c>
      <c r="I355" s="39">
        <f t="shared" si="19"/>
        <v>1</v>
      </c>
      <c r="J355" s="39" t="e">
        <f>+IF(#REF!="Issued",1,IF(#REF!="Not Issued",2,"Nil"))</f>
        <v>#REF!</v>
      </c>
      <c r="K355" s="39" t="s">
        <v>258</v>
      </c>
      <c r="L355" s="39"/>
      <c r="M355" s="90" t="s">
        <v>3480</v>
      </c>
    </row>
    <row r="356" spans="1:13" ht="15.75" customHeight="1" x14ac:dyDescent="0.2">
      <c r="A356" s="44">
        <f t="shared" si="20"/>
        <v>10</v>
      </c>
      <c r="B356" s="157" t="s">
        <v>4686</v>
      </c>
      <c r="C356" s="158">
        <v>79670</v>
      </c>
      <c r="D356" s="194" t="s">
        <v>4687</v>
      </c>
      <c r="E356" s="157" t="s">
        <v>4688</v>
      </c>
      <c r="F356" s="214" t="s">
        <v>232</v>
      </c>
      <c r="G356" s="48">
        <f t="shared" si="18"/>
        <v>2</v>
      </c>
      <c r="H356" s="48" t="s">
        <v>220</v>
      </c>
      <c r="I356" s="39">
        <f t="shared" si="19"/>
        <v>1</v>
      </c>
      <c r="J356" s="39" t="e">
        <f>+IF(#REF!="Issued",1,IF(#REF!="Not Issued",2,"Nil"))</f>
        <v>#REF!</v>
      </c>
      <c r="K356" s="39" t="s">
        <v>1933</v>
      </c>
      <c r="L356" s="39"/>
      <c r="M356" s="90" t="s">
        <v>1934</v>
      </c>
    </row>
    <row r="357" spans="1:13" ht="15.75" customHeight="1" x14ac:dyDescent="0.2">
      <c r="A357" s="44">
        <f t="shared" si="20"/>
        <v>11</v>
      </c>
      <c r="B357" s="157" t="s">
        <v>4692</v>
      </c>
      <c r="C357" s="158">
        <v>79672</v>
      </c>
      <c r="D357" s="194" t="s">
        <v>4693</v>
      </c>
      <c r="E357" s="157" t="s">
        <v>4694</v>
      </c>
      <c r="F357" s="214" t="s">
        <v>232</v>
      </c>
      <c r="G357" s="48">
        <f t="shared" si="18"/>
        <v>2</v>
      </c>
      <c r="H357" s="48" t="s">
        <v>220</v>
      </c>
      <c r="I357" s="39">
        <f t="shared" si="19"/>
        <v>1</v>
      </c>
      <c r="J357" s="39" t="e">
        <f>+IF(#REF!="Issued",1,IF(#REF!="Not Issued",2,"Nil"))</f>
        <v>#REF!</v>
      </c>
      <c r="K357" s="39" t="s">
        <v>1938</v>
      </c>
      <c r="L357" s="39"/>
      <c r="M357" s="90" t="s">
        <v>1939</v>
      </c>
    </row>
    <row r="358" spans="1:13" ht="15.75" customHeight="1" x14ac:dyDescent="0.2">
      <c r="A358" s="44">
        <f t="shared" si="20"/>
        <v>12</v>
      </c>
      <c r="B358" s="157" t="s">
        <v>4695</v>
      </c>
      <c r="C358" s="158">
        <v>79183</v>
      </c>
      <c r="D358" s="194" t="s">
        <v>4696</v>
      </c>
      <c r="E358" s="157" t="s">
        <v>110</v>
      </c>
      <c r="F358" s="214" t="s">
        <v>231</v>
      </c>
      <c r="G358" s="48">
        <f t="shared" si="18"/>
        <v>1</v>
      </c>
      <c r="H358" s="48" t="s">
        <v>220</v>
      </c>
      <c r="I358" s="39">
        <f t="shared" si="19"/>
        <v>1</v>
      </c>
      <c r="J358" s="39" t="e">
        <f>+IF(#REF!="Issued",1,IF(#REF!="Not Issued",2,"Nil"))</f>
        <v>#REF!</v>
      </c>
      <c r="K358" s="39" t="s">
        <v>249</v>
      </c>
      <c r="L358" s="39"/>
      <c r="M358" s="90" t="s">
        <v>1943</v>
      </c>
    </row>
    <row r="359" spans="1:13" ht="15.75" customHeight="1" x14ac:dyDescent="0.2">
      <c r="A359" s="44">
        <f t="shared" si="20"/>
        <v>13</v>
      </c>
      <c r="B359" s="157" t="s">
        <v>4700</v>
      </c>
      <c r="C359" s="158">
        <v>79184</v>
      </c>
      <c r="D359" s="194" t="s">
        <v>4701</v>
      </c>
      <c r="E359" s="157" t="s">
        <v>4702</v>
      </c>
      <c r="F359" s="214" t="s">
        <v>232</v>
      </c>
      <c r="G359" s="48">
        <f t="shared" si="18"/>
        <v>2</v>
      </c>
      <c r="H359" s="48" t="s">
        <v>220</v>
      </c>
      <c r="I359" s="39">
        <f t="shared" si="19"/>
        <v>1</v>
      </c>
      <c r="J359" s="39" t="e">
        <f>+IF(#REF!="Issued",1,IF(#REF!="Not Issued",2,"Nil"))</f>
        <v>#REF!</v>
      </c>
      <c r="K359" s="39" t="s">
        <v>2425</v>
      </c>
      <c r="L359" s="39"/>
      <c r="M359" s="90" t="s">
        <v>3493</v>
      </c>
    </row>
    <row r="360" spans="1:13" ht="15.75" customHeight="1" x14ac:dyDescent="0.2">
      <c r="A360" s="44">
        <f t="shared" si="20"/>
        <v>14</v>
      </c>
      <c r="B360" s="157" t="s">
        <v>4703</v>
      </c>
      <c r="C360" s="158">
        <v>79185</v>
      </c>
      <c r="D360" s="194" t="s">
        <v>4704</v>
      </c>
      <c r="E360" s="157" t="s">
        <v>4705</v>
      </c>
      <c r="F360" s="214" t="s">
        <v>231</v>
      </c>
      <c r="G360" s="48">
        <f t="shared" si="18"/>
        <v>1</v>
      </c>
      <c r="H360" s="48" t="s">
        <v>220</v>
      </c>
      <c r="I360" s="39">
        <f t="shared" si="19"/>
        <v>1</v>
      </c>
      <c r="J360" s="39" t="e">
        <f>+IF(#REF!="Issued",1,IF(#REF!="Not Issued",2,"Nil"))</f>
        <v>#REF!</v>
      </c>
      <c r="K360" s="39" t="s">
        <v>1946</v>
      </c>
      <c r="L360" s="39"/>
      <c r="M360" s="90" t="s">
        <v>1947</v>
      </c>
    </row>
    <row r="361" spans="1:13" ht="15.75" customHeight="1" x14ac:dyDescent="0.2">
      <c r="A361" s="44">
        <f t="shared" si="20"/>
        <v>15</v>
      </c>
      <c r="B361" s="157" t="s">
        <v>4706</v>
      </c>
      <c r="C361" s="158">
        <v>79674</v>
      </c>
      <c r="D361" s="194" t="s">
        <v>4707</v>
      </c>
      <c r="E361" s="157" t="s">
        <v>4708</v>
      </c>
      <c r="F361" s="214" t="s">
        <v>231</v>
      </c>
      <c r="G361" s="48">
        <f t="shared" si="18"/>
        <v>1</v>
      </c>
      <c r="H361" s="48" t="s">
        <v>220</v>
      </c>
      <c r="I361" s="39">
        <f t="shared" si="19"/>
        <v>1</v>
      </c>
      <c r="J361" s="39" t="e">
        <f>+IF(#REF!="Issued",1,IF(#REF!="Not Issued",2,"Nil"))</f>
        <v>#REF!</v>
      </c>
      <c r="K361" s="39" t="s">
        <v>250</v>
      </c>
      <c r="L361" s="39"/>
      <c r="M361" s="90" t="s">
        <v>1951</v>
      </c>
    </row>
    <row r="362" spans="1:13" ht="15.75" customHeight="1" x14ac:dyDescent="0.2">
      <c r="A362" s="44">
        <f t="shared" si="20"/>
        <v>16</v>
      </c>
      <c r="B362" s="157" t="s">
        <v>4713</v>
      </c>
      <c r="C362" s="158">
        <v>79677</v>
      </c>
      <c r="D362" s="194" t="s">
        <v>310</v>
      </c>
      <c r="E362" s="157" t="s">
        <v>4714</v>
      </c>
      <c r="F362" s="214" t="s">
        <v>231</v>
      </c>
      <c r="G362" s="48">
        <f t="shared" si="18"/>
        <v>1</v>
      </c>
      <c r="H362" s="48" t="s">
        <v>220</v>
      </c>
      <c r="I362" s="39">
        <f t="shared" si="19"/>
        <v>1</v>
      </c>
      <c r="J362" s="39" t="e">
        <f>+IF(#REF!="Issued",1,IF(#REF!="Not Issued",2,"Nil"))</f>
        <v>#REF!</v>
      </c>
      <c r="K362" s="39" t="s">
        <v>273</v>
      </c>
      <c r="L362" s="39"/>
      <c r="M362" s="90" t="s">
        <v>1955</v>
      </c>
    </row>
    <row r="363" spans="1:13" ht="15.75" customHeight="1" x14ac:dyDescent="0.2">
      <c r="A363" s="44">
        <f t="shared" si="20"/>
        <v>17</v>
      </c>
      <c r="B363" s="157" t="s">
        <v>4715</v>
      </c>
      <c r="C363" s="158">
        <v>79678</v>
      </c>
      <c r="D363" s="194" t="s">
        <v>4716</v>
      </c>
      <c r="E363" s="157" t="s">
        <v>4717</v>
      </c>
      <c r="F363" s="214" t="s">
        <v>232</v>
      </c>
      <c r="G363" s="48">
        <f t="shared" si="18"/>
        <v>2</v>
      </c>
      <c r="H363" s="48" t="s">
        <v>220</v>
      </c>
      <c r="I363" s="39">
        <f t="shared" si="19"/>
        <v>1</v>
      </c>
      <c r="J363" s="39" t="e">
        <f>+IF(#REF!="Issued",1,IF(#REF!="Not Issued",2,"Nil"))</f>
        <v>#REF!</v>
      </c>
      <c r="K363" s="39" t="s">
        <v>1959</v>
      </c>
      <c r="L363" s="39"/>
      <c r="M363" s="90" t="s">
        <v>1960</v>
      </c>
    </row>
    <row r="364" spans="1:13" ht="15.75" customHeight="1" x14ac:dyDescent="0.2">
      <c r="A364" s="44">
        <f t="shared" si="20"/>
        <v>18</v>
      </c>
      <c r="B364" s="157" t="s">
        <v>4721</v>
      </c>
      <c r="C364" s="158">
        <v>79679</v>
      </c>
      <c r="D364" s="194" t="s">
        <v>4722</v>
      </c>
      <c r="E364" s="157" t="s">
        <v>4723</v>
      </c>
      <c r="F364" s="214" t="s">
        <v>231</v>
      </c>
      <c r="G364" s="48">
        <f t="shared" si="18"/>
        <v>1</v>
      </c>
      <c r="H364" s="48" t="s">
        <v>220</v>
      </c>
      <c r="I364" s="39">
        <f t="shared" si="19"/>
        <v>1</v>
      </c>
      <c r="J364" s="39" t="e">
        <f>+IF(#REF!="Issued",1,IF(#REF!="Not Issued",2,"Nil"))</f>
        <v>#REF!</v>
      </c>
      <c r="K364" s="39" t="s">
        <v>251</v>
      </c>
      <c r="L364" s="39"/>
      <c r="M364" s="90" t="s">
        <v>1964</v>
      </c>
    </row>
    <row r="365" spans="1:13" ht="15.75" customHeight="1" x14ac:dyDescent="0.2">
      <c r="A365" s="44">
        <f t="shared" si="20"/>
        <v>19</v>
      </c>
      <c r="B365" s="157" t="s">
        <v>4724</v>
      </c>
      <c r="C365" s="158">
        <v>79680</v>
      </c>
      <c r="D365" s="194" t="s">
        <v>4725</v>
      </c>
      <c r="E365" s="157" t="s">
        <v>4726</v>
      </c>
      <c r="F365" s="214" t="s">
        <v>232</v>
      </c>
      <c r="G365" s="48">
        <f t="shared" si="18"/>
        <v>2</v>
      </c>
      <c r="H365" s="48" t="s">
        <v>220</v>
      </c>
      <c r="I365" s="39">
        <f t="shared" si="19"/>
        <v>1</v>
      </c>
      <c r="J365" s="39" t="e">
        <f>+IF(#REF!="Issued",1,IF(#REF!="Not Issued",2,"Nil"))</f>
        <v>#REF!</v>
      </c>
      <c r="K365" s="39" t="s">
        <v>252</v>
      </c>
      <c r="L365" s="39"/>
      <c r="M365" s="90" t="s">
        <v>1968</v>
      </c>
    </row>
    <row r="366" spans="1:13" ht="15.75" customHeight="1" x14ac:dyDescent="0.2">
      <c r="A366" s="44">
        <f t="shared" si="20"/>
        <v>20</v>
      </c>
      <c r="B366" s="157" t="s">
        <v>4727</v>
      </c>
      <c r="C366" s="158">
        <v>79188</v>
      </c>
      <c r="D366" s="194" t="s">
        <v>4728</v>
      </c>
      <c r="E366" s="157" t="s">
        <v>4729</v>
      </c>
      <c r="F366" s="214" t="s">
        <v>231</v>
      </c>
      <c r="G366" s="48">
        <f t="shared" si="18"/>
        <v>1</v>
      </c>
      <c r="H366" s="48" t="s">
        <v>220</v>
      </c>
      <c r="I366" s="39">
        <f t="shared" si="19"/>
        <v>1</v>
      </c>
      <c r="J366" s="39" t="e">
        <f>+IF(#REF!="Issued",1,IF(#REF!="Not Issued",2,"Nil"))</f>
        <v>#REF!</v>
      </c>
      <c r="K366" s="39" t="s">
        <v>3509</v>
      </c>
      <c r="L366" s="39"/>
      <c r="M366" s="90" t="s">
        <v>3510</v>
      </c>
    </row>
    <row r="367" spans="1:13" ht="15.75" customHeight="1" x14ac:dyDescent="0.2">
      <c r="A367" s="44">
        <f t="shared" si="20"/>
        <v>21</v>
      </c>
      <c r="B367" s="157" t="s">
        <v>4730</v>
      </c>
      <c r="C367" s="158">
        <v>79681</v>
      </c>
      <c r="D367" s="194" t="s">
        <v>2384</v>
      </c>
      <c r="E367" s="157" t="s">
        <v>106</v>
      </c>
      <c r="F367" s="214" t="s">
        <v>231</v>
      </c>
      <c r="G367" s="48">
        <f t="shared" si="18"/>
        <v>1</v>
      </c>
      <c r="H367" s="48" t="s">
        <v>220</v>
      </c>
      <c r="I367" s="39">
        <f t="shared" si="19"/>
        <v>1</v>
      </c>
      <c r="J367" s="39" t="e">
        <f>+IF(#REF!="Issued",1,IF(#REF!="Not Issued",2,"Nil"))</f>
        <v>#REF!</v>
      </c>
      <c r="K367" s="39" t="s">
        <v>253</v>
      </c>
      <c r="L367" s="39"/>
      <c r="M367" s="90" t="s">
        <v>1972</v>
      </c>
    </row>
    <row r="368" spans="1:13" ht="15.75" customHeight="1" x14ac:dyDescent="0.2">
      <c r="A368" s="44">
        <f t="shared" si="20"/>
        <v>22</v>
      </c>
      <c r="B368" s="157" t="s">
        <v>4731</v>
      </c>
      <c r="C368" s="158">
        <v>79682</v>
      </c>
      <c r="D368" s="194" t="s">
        <v>4274</v>
      </c>
      <c r="E368" s="157" t="s">
        <v>4732</v>
      </c>
      <c r="F368" s="214" t="s">
        <v>232</v>
      </c>
      <c r="G368" s="48">
        <f t="shared" si="18"/>
        <v>2</v>
      </c>
      <c r="H368" s="48" t="s">
        <v>220</v>
      </c>
      <c r="I368" s="39">
        <f t="shared" si="19"/>
        <v>1</v>
      </c>
      <c r="J368" s="39" t="e">
        <f>+IF(#REF!="Issued",1,IF(#REF!="Not Issued",2,"Nil"))</f>
        <v>#REF!</v>
      </c>
      <c r="K368" s="39" t="s">
        <v>259</v>
      </c>
      <c r="L368" s="39"/>
      <c r="M368" s="90" t="s">
        <v>3515</v>
      </c>
    </row>
    <row r="369" spans="1:13" ht="15.75" customHeight="1" x14ac:dyDescent="0.2">
      <c r="A369" s="44">
        <f t="shared" si="20"/>
        <v>23</v>
      </c>
      <c r="B369" s="157" t="s">
        <v>4733</v>
      </c>
      <c r="C369" s="158">
        <v>78965</v>
      </c>
      <c r="D369" s="194" t="s">
        <v>4734</v>
      </c>
      <c r="E369" s="157" t="s">
        <v>4622</v>
      </c>
      <c r="F369" s="214" t="s">
        <v>231</v>
      </c>
      <c r="G369" s="48">
        <f t="shared" si="18"/>
        <v>1</v>
      </c>
      <c r="H369" s="48" t="s">
        <v>220</v>
      </c>
      <c r="I369" s="39">
        <f t="shared" si="19"/>
        <v>1</v>
      </c>
      <c r="J369" s="39" t="e">
        <f>+IF(#REF!="Issued",1,IF(#REF!="Not Issued",2,"Nil"))</f>
        <v>#REF!</v>
      </c>
      <c r="K369" s="39" t="s">
        <v>254</v>
      </c>
      <c r="L369" s="39"/>
      <c r="M369" s="90" t="s">
        <v>1976</v>
      </c>
    </row>
    <row r="370" spans="1:13" ht="15.75" customHeight="1" x14ac:dyDescent="0.2">
      <c r="A370" s="44">
        <f t="shared" si="20"/>
        <v>24</v>
      </c>
      <c r="B370" s="157" t="s">
        <v>4740</v>
      </c>
      <c r="C370" s="158">
        <v>79720</v>
      </c>
      <c r="D370" s="194" t="s">
        <v>4741</v>
      </c>
      <c r="E370" s="157" t="s">
        <v>4742</v>
      </c>
      <c r="F370" s="214" t="s">
        <v>231</v>
      </c>
      <c r="G370" s="48">
        <f t="shared" si="18"/>
        <v>1</v>
      </c>
      <c r="H370" s="48" t="s">
        <v>220</v>
      </c>
      <c r="I370" s="39">
        <f t="shared" si="19"/>
        <v>1</v>
      </c>
      <c r="J370" s="39" t="e">
        <f>+IF(#REF!="Issued",1,IF(#REF!="Not Issued",2,"Nil"))</f>
        <v>#REF!</v>
      </c>
      <c r="K370" s="39" t="s">
        <v>272</v>
      </c>
      <c r="L370" s="39"/>
      <c r="M370" s="90" t="s">
        <v>1979</v>
      </c>
    </row>
    <row r="371" spans="1:13" ht="15.75" customHeight="1" x14ac:dyDescent="0.2">
      <c r="A371" s="44">
        <f t="shared" si="20"/>
        <v>25</v>
      </c>
      <c r="B371" s="157" t="s">
        <v>4743</v>
      </c>
      <c r="C371" s="158">
        <v>79190</v>
      </c>
      <c r="D371" s="194" t="s">
        <v>4744</v>
      </c>
      <c r="E371" s="157" t="s">
        <v>4745</v>
      </c>
      <c r="F371" s="214" t="s">
        <v>231</v>
      </c>
      <c r="G371" s="48">
        <f t="shared" si="18"/>
        <v>1</v>
      </c>
      <c r="H371" s="48" t="s">
        <v>220</v>
      </c>
      <c r="I371" s="39">
        <f t="shared" si="19"/>
        <v>1</v>
      </c>
      <c r="J371" s="39" t="e">
        <f>+IF(#REF!="Issued",1,IF(#REF!="Not Issued",2,"Nil"))</f>
        <v>#REF!</v>
      </c>
      <c r="K371" s="39" t="s">
        <v>1983</v>
      </c>
      <c r="L371" s="39"/>
      <c r="M371" s="90" t="s">
        <v>1984</v>
      </c>
    </row>
    <row r="372" spans="1:13" ht="15.75" customHeight="1" x14ac:dyDescent="0.2">
      <c r="A372" s="44">
        <f t="shared" si="20"/>
        <v>26</v>
      </c>
      <c r="B372" s="157" t="s">
        <v>4752</v>
      </c>
      <c r="C372" s="158">
        <v>79684</v>
      </c>
      <c r="D372" s="194" t="s">
        <v>4753</v>
      </c>
      <c r="E372" s="157" t="s">
        <v>4754</v>
      </c>
      <c r="F372" s="214" t="s">
        <v>232</v>
      </c>
      <c r="G372" s="48">
        <f t="shared" si="18"/>
        <v>2</v>
      </c>
      <c r="H372" s="48" t="s">
        <v>220</v>
      </c>
      <c r="I372" s="39">
        <f t="shared" si="19"/>
        <v>1</v>
      </c>
      <c r="J372" s="39" t="e">
        <f>+IF(#REF!="Issued",1,IF(#REF!="Not Issued",2,"Nil"))</f>
        <v>#REF!</v>
      </c>
      <c r="K372" s="39" t="s">
        <v>1988</v>
      </c>
      <c r="L372" s="39"/>
      <c r="M372" s="90"/>
    </row>
    <row r="373" spans="1:13" ht="15.75" customHeight="1" x14ac:dyDescent="0.2">
      <c r="A373" s="44">
        <f t="shared" si="20"/>
        <v>27</v>
      </c>
      <c r="B373" s="157" t="s">
        <v>4755</v>
      </c>
      <c r="C373" s="158">
        <v>79885</v>
      </c>
      <c r="D373" s="194" t="s">
        <v>4756</v>
      </c>
      <c r="E373" s="157" t="s">
        <v>4757</v>
      </c>
      <c r="F373" s="214" t="s">
        <v>232</v>
      </c>
      <c r="G373" s="48">
        <f t="shared" si="18"/>
        <v>2</v>
      </c>
      <c r="H373" s="48" t="s">
        <v>220</v>
      </c>
      <c r="I373" s="39">
        <f t="shared" si="19"/>
        <v>1</v>
      </c>
      <c r="J373" s="39" t="e">
        <f>+IF(#REF!="Issued",1,IF(#REF!="Not Issued",2,"Nil"))</f>
        <v>#REF!</v>
      </c>
      <c r="K373" s="39" t="s">
        <v>1995</v>
      </c>
      <c r="L373" s="39"/>
      <c r="M373" s="90"/>
    </row>
    <row r="374" spans="1:13" ht="15.75" customHeight="1" x14ac:dyDescent="0.2">
      <c r="A374" s="44">
        <f t="shared" si="20"/>
        <v>28</v>
      </c>
      <c r="B374" s="157" t="s">
        <v>4758</v>
      </c>
      <c r="C374" s="158">
        <v>78966</v>
      </c>
      <c r="D374" s="194" t="s">
        <v>4759</v>
      </c>
      <c r="E374" s="157" t="s">
        <v>4760</v>
      </c>
      <c r="F374" s="214" t="s">
        <v>231</v>
      </c>
      <c r="G374" s="48">
        <f t="shared" si="18"/>
        <v>1</v>
      </c>
      <c r="H374" s="48" t="s">
        <v>220</v>
      </c>
      <c r="I374" s="39">
        <f t="shared" si="19"/>
        <v>1</v>
      </c>
      <c r="J374" s="39" t="e">
        <f>+IF(#REF!="Issued",1,IF(#REF!="Not Issued",2,"Nil"))</f>
        <v>#REF!</v>
      </c>
      <c r="K374" s="39" t="s">
        <v>1999</v>
      </c>
      <c r="L374" s="39"/>
      <c r="M374" s="90"/>
    </row>
    <row r="375" spans="1:13" ht="15.75" customHeight="1" x14ac:dyDescent="0.2">
      <c r="A375" s="44">
        <f t="shared" si="20"/>
        <v>29</v>
      </c>
      <c r="B375" s="157" t="s">
        <v>4761</v>
      </c>
      <c r="C375" s="158">
        <v>79886</v>
      </c>
      <c r="D375" s="194" t="s">
        <v>4762</v>
      </c>
      <c r="E375" s="157" t="s">
        <v>2889</v>
      </c>
      <c r="F375" s="214" t="s">
        <v>231</v>
      </c>
      <c r="G375" s="48">
        <f t="shared" si="18"/>
        <v>1</v>
      </c>
      <c r="H375" s="48" t="s">
        <v>220</v>
      </c>
      <c r="I375" s="39">
        <f t="shared" si="19"/>
        <v>1</v>
      </c>
      <c r="J375" s="39" t="e">
        <f>+IF(#REF!="Issued",1,IF(#REF!="Not Issued",2,"Nil"))</f>
        <v>#REF!</v>
      </c>
      <c r="K375" s="39" t="s">
        <v>2002</v>
      </c>
      <c r="L375" s="39"/>
      <c r="M375" s="90"/>
    </row>
    <row r="376" spans="1:13" ht="15.75" customHeight="1" x14ac:dyDescent="0.2">
      <c r="A376" s="44">
        <f t="shared" si="20"/>
        <v>30</v>
      </c>
      <c r="B376" s="157" t="s">
        <v>4763</v>
      </c>
      <c r="C376" s="158">
        <v>79192</v>
      </c>
      <c r="D376" s="194" t="s">
        <v>4764</v>
      </c>
      <c r="E376" s="157" t="s">
        <v>61</v>
      </c>
      <c r="F376" s="214" t="s">
        <v>231</v>
      </c>
      <c r="G376" s="48">
        <f t="shared" si="18"/>
        <v>1</v>
      </c>
      <c r="H376" s="48" t="s">
        <v>220</v>
      </c>
      <c r="I376" s="39">
        <f t="shared" si="19"/>
        <v>1</v>
      </c>
      <c r="J376" s="39" t="e">
        <f>+IF(#REF!="Issued",1,IF(#REF!="Not Issued",2,"Nil"))</f>
        <v>#REF!</v>
      </c>
      <c r="K376" s="39" t="s">
        <v>2005</v>
      </c>
      <c r="L376" s="39"/>
      <c r="M376" s="90"/>
    </row>
    <row r="377" spans="1:13" ht="15.75" customHeight="1" x14ac:dyDescent="0.2">
      <c r="A377" s="44">
        <f t="shared" si="20"/>
        <v>31</v>
      </c>
      <c r="B377" s="157" t="s">
        <v>4765</v>
      </c>
      <c r="C377" s="158">
        <v>79685</v>
      </c>
      <c r="D377" s="194" t="s">
        <v>4766</v>
      </c>
      <c r="E377" s="157" t="s">
        <v>4767</v>
      </c>
      <c r="F377" s="214" t="s">
        <v>231</v>
      </c>
      <c r="G377" s="48">
        <f t="shared" si="18"/>
        <v>1</v>
      </c>
      <c r="H377" s="48" t="s">
        <v>220</v>
      </c>
      <c r="I377" s="39">
        <f t="shared" si="19"/>
        <v>1</v>
      </c>
      <c r="J377" s="39" t="e">
        <f>+IF(#REF!="Issued",1,IF(#REF!="Not Issued",2,"Nil"))</f>
        <v>#REF!</v>
      </c>
      <c r="K377" s="39" t="s">
        <v>2009</v>
      </c>
      <c r="L377" s="39"/>
      <c r="M377" s="90"/>
    </row>
    <row r="378" spans="1:13" ht="15.75" customHeight="1" x14ac:dyDescent="0.2">
      <c r="A378" s="44">
        <f t="shared" si="20"/>
        <v>32</v>
      </c>
      <c r="B378" s="157" t="s">
        <v>4768</v>
      </c>
      <c r="C378" s="158">
        <v>78967</v>
      </c>
      <c r="D378" s="194" t="s">
        <v>4769</v>
      </c>
      <c r="E378" s="157" t="s">
        <v>75</v>
      </c>
      <c r="F378" s="214" t="s">
        <v>231</v>
      </c>
      <c r="G378" s="48">
        <f t="shared" si="18"/>
        <v>1</v>
      </c>
      <c r="H378" s="48" t="s">
        <v>220</v>
      </c>
      <c r="I378" s="39">
        <f t="shared" si="19"/>
        <v>1</v>
      </c>
      <c r="J378" s="39" t="e">
        <f>+IF(#REF!="Issued",1,IF(#REF!="Not Issued",2,"Nil"))</f>
        <v>#REF!</v>
      </c>
      <c r="K378" s="39" t="s">
        <v>2013</v>
      </c>
      <c r="L378" s="39"/>
      <c r="M378" s="90"/>
    </row>
    <row r="379" spans="1:13" ht="15.75" customHeight="1" x14ac:dyDescent="0.2">
      <c r="A379" s="44">
        <f t="shared" si="20"/>
        <v>33</v>
      </c>
      <c r="B379" s="157" t="s">
        <v>4770</v>
      </c>
      <c r="C379" s="158">
        <v>79686</v>
      </c>
      <c r="D379" s="194" t="s">
        <v>4771</v>
      </c>
      <c r="E379" s="157" t="s">
        <v>4772</v>
      </c>
      <c r="F379" s="214" t="s">
        <v>231</v>
      </c>
      <c r="G379" s="48">
        <f t="shared" ref="G379:G410" si="21">+IF(F379="M",1,IF(F379="f",2,IF(F379="Civ",3,"Error")))</f>
        <v>1</v>
      </c>
      <c r="H379" s="48" t="s">
        <v>220</v>
      </c>
      <c r="I379" s="39">
        <f t="shared" si="19"/>
        <v>1</v>
      </c>
      <c r="J379" s="39" t="e">
        <f>+IF(#REF!="Issued",1,IF(#REF!="Not Issued",2,"Nil"))</f>
        <v>#REF!</v>
      </c>
      <c r="K379" s="39" t="s">
        <v>2426</v>
      </c>
      <c r="L379" s="39"/>
      <c r="M379" s="90"/>
    </row>
    <row r="380" spans="1:13" ht="15.75" customHeight="1" x14ac:dyDescent="0.2">
      <c r="A380" s="44">
        <f t="shared" si="20"/>
        <v>34</v>
      </c>
      <c r="B380" s="157" t="s">
        <v>4773</v>
      </c>
      <c r="C380" s="158">
        <v>79887</v>
      </c>
      <c r="D380" s="194" t="s">
        <v>4774</v>
      </c>
      <c r="E380" s="157" t="s">
        <v>4775</v>
      </c>
      <c r="F380" s="214" t="s">
        <v>232</v>
      </c>
      <c r="G380" s="48">
        <f t="shared" si="21"/>
        <v>2</v>
      </c>
      <c r="H380" s="48" t="s">
        <v>220</v>
      </c>
      <c r="I380" s="39">
        <f t="shared" si="19"/>
        <v>1</v>
      </c>
      <c r="J380" s="39" t="e">
        <f>+IF(#REF!="Issued",1,IF(#REF!="Not Issued",2,"Nil"))</f>
        <v>#REF!</v>
      </c>
      <c r="K380" s="39" t="s">
        <v>2017</v>
      </c>
      <c r="L380" s="39"/>
      <c r="M380" s="90"/>
    </row>
    <row r="381" spans="1:13" ht="15.75" customHeight="1" x14ac:dyDescent="0.2">
      <c r="A381" s="44">
        <f t="shared" si="20"/>
        <v>35</v>
      </c>
      <c r="B381" s="157" t="s">
        <v>4776</v>
      </c>
      <c r="C381" s="158">
        <v>79687</v>
      </c>
      <c r="D381" s="194" t="s">
        <v>4777</v>
      </c>
      <c r="E381" s="157" t="s">
        <v>4778</v>
      </c>
      <c r="F381" s="214" t="s">
        <v>231</v>
      </c>
      <c r="G381" s="48">
        <f t="shared" si="21"/>
        <v>1</v>
      </c>
      <c r="H381" s="48" t="s">
        <v>220</v>
      </c>
      <c r="I381" s="39">
        <f t="shared" si="19"/>
        <v>1</v>
      </c>
      <c r="J381" s="39" t="e">
        <f>+IF(#REF!="Issued",1,IF(#REF!="Not Issued",2,"Nil"))</f>
        <v>#REF!</v>
      </c>
      <c r="K381" s="39" t="s">
        <v>2021</v>
      </c>
      <c r="L381" s="39"/>
      <c r="M381" s="90"/>
    </row>
    <row r="382" spans="1:13" ht="15.75" customHeight="1" x14ac:dyDescent="0.2">
      <c r="A382" s="44">
        <f t="shared" si="20"/>
        <v>36</v>
      </c>
      <c r="B382" s="157" t="s">
        <v>4779</v>
      </c>
      <c r="C382" s="158">
        <v>79688</v>
      </c>
      <c r="D382" s="194" t="s">
        <v>4780</v>
      </c>
      <c r="E382" s="157" t="s">
        <v>4781</v>
      </c>
      <c r="F382" s="214" t="s">
        <v>231</v>
      </c>
      <c r="G382" s="48">
        <f t="shared" si="21"/>
        <v>1</v>
      </c>
      <c r="H382" s="48" t="s">
        <v>220</v>
      </c>
      <c r="I382" s="39">
        <f t="shared" si="19"/>
        <v>1</v>
      </c>
      <c r="J382" s="39" t="e">
        <f>+IF(#REF!="Issued",1,IF(#REF!="Not Issued",2,"Nil"))</f>
        <v>#REF!</v>
      </c>
      <c r="K382" s="39" t="s">
        <v>2025</v>
      </c>
      <c r="L382" s="39"/>
      <c r="M382" s="90"/>
    </row>
    <row r="383" spans="1:13" ht="15.75" customHeight="1" x14ac:dyDescent="0.2">
      <c r="A383" s="44">
        <f t="shared" si="20"/>
        <v>37</v>
      </c>
      <c r="B383" s="157" t="s">
        <v>4782</v>
      </c>
      <c r="C383" s="158">
        <v>79193</v>
      </c>
      <c r="D383" s="194" t="s">
        <v>4783</v>
      </c>
      <c r="E383" s="157" t="s">
        <v>4784</v>
      </c>
      <c r="F383" s="214" t="s">
        <v>231</v>
      </c>
      <c r="G383" s="48">
        <f t="shared" si="21"/>
        <v>1</v>
      </c>
      <c r="H383" s="48" t="s">
        <v>220</v>
      </c>
      <c r="I383" s="39">
        <f t="shared" si="19"/>
        <v>1</v>
      </c>
      <c r="J383" s="39" t="e">
        <f>+IF(#REF!="Issued",1,IF(#REF!="Not Issued",2,"Nil"))</f>
        <v>#REF!</v>
      </c>
      <c r="K383" s="39" t="s">
        <v>2029</v>
      </c>
      <c r="L383" s="39"/>
      <c r="M383" s="90"/>
    </row>
    <row r="384" spans="1:13" ht="15.75" customHeight="1" x14ac:dyDescent="0.2">
      <c r="A384" s="44">
        <f t="shared" si="20"/>
        <v>38</v>
      </c>
      <c r="B384" s="157" t="s">
        <v>4787</v>
      </c>
      <c r="C384" s="158">
        <v>78968</v>
      </c>
      <c r="D384" s="194" t="s">
        <v>4788</v>
      </c>
      <c r="E384" s="157" t="s">
        <v>162</v>
      </c>
      <c r="F384" s="214" t="s">
        <v>232</v>
      </c>
      <c r="G384" s="48">
        <f t="shared" si="21"/>
        <v>2</v>
      </c>
      <c r="H384" s="48" t="s">
        <v>220</v>
      </c>
      <c r="I384" s="39">
        <f t="shared" si="19"/>
        <v>1</v>
      </c>
      <c r="J384" s="39" t="e">
        <f>+IF(#REF!="Issued",1,IF(#REF!="Not Issued",2,"Nil"))</f>
        <v>#REF!</v>
      </c>
      <c r="K384" s="39" t="s">
        <v>2033</v>
      </c>
      <c r="L384" s="39"/>
      <c r="M384" s="90"/>
    </row>
    <row r="385" spans="1:13" ht="15.75" customHeight="1" x14ac:dyDescent="0.2">
      <c r="A385" s="44">
        <f t="shared" si="20"/>
        <v>39</v>
      </c>
      <c r="B385" s="157" t="s">
        <v>4789</v>
      </c>
      <c r="C385" s="158">
        <v>79690</v>
      </c>
      <c r="D385" s="194" t="s">
        <v>4790</v>
      </c>
      <c r="E385" s="157" t="s">
        <v>157</v>
      </c>
      <c r="F385" s="214" t="s">
        <v>232</v>
      </c>
      <c r="G385" s="48">
        <f t="shared" si="21"/>
        <v>2</v>
      </c>
      <c r="H385" s="48" t="s">
        <v>220</v>
      </c>
      <c r="I385" s="39">
        <f t="shared" si="19"/>
        <v>1</v>
      </c>
      <c r="J385" s="39" t="e">
        <f>+IF(#REF!="Issued",1,IF(#REF!="Not Issued",2,"Nil"))</f>
        <v>#REF!</v>
      </c>
      <c r="K385" s="39" t="s">
        <v>2037</v>
      </c>
      <c r="L385" s="39"/>
      <c r="M385" s="90"/>
    </row>
    <row r="386" spans="1:13" ht="15.75" customHeight="1" x14ac:dyDescent="0.2">
      <c r="A386" s="44">
        <f t="shared" si="20"/>
        <v>40</v>
      </c>
      <c r="B386" s="157" t="s">
        <v>4791</v>
      </c>
      <c r="C386" s="158">
        <v>79888</v>
      </c>
      <c r="D386" s="194" t="s">
        <v>4792</v>
      </c>
      <c r="E386" s="157" t="s">
        <v>165</v>
      </c>
      <c r="F386" s="214" t="s">
        <v>232</v>
      </c>
      <c r="G386" s="48">
        <f t="shared" si="21"/>
        <v>2</v>
      </c>
      <c r="H386" s="48" t="s">
        <v>220</v>
      </c>
      <c r="I386" s="39">
        <f t="shared" si="19"/>
        <v>1</v>
      </c>
      <c r="J386" s="39" t="e">
        <f>+IF(#REF!="Issued",1,IF(#REF!="Not Issued",2,"Nil"))</f>
        <v>#REF!</v>
      </c>
      <c r="K386" s="39" t="s">
        <v>2041</v>
      </c>
      <c r="L386" s="39"/>
      <c r="M386" s="90"/>
    </row>
    <row r="387" spans="1:13" ht="15.75" customHeight="1" x14ac:dyDescent="0.2">
      <c r="A387" s="44">
        <f t="shared" si="20"/>
        <v>41</v>
      </c>
      <c r="B387" s="157" t="s">
        <v>4793</v>
      </c>
      <c r="C387" s="158">
        <v>79691</v>
      </c>
      <c r="D387" s="194" t="s">
        <v>4794</v>
      </c>
      <c r="E387" s="157" t="s">
        <v>94</v>
      </c>
      <c r="F387" s="214" t="s">
        <v>232</v>
      </c>
      <c r="G387" s="48">
        <f t="shared" si="21"/>
        <v>2</v>
      </c>
      <c r="H387" s="48" t="s">
        <v>220</v>
      </c>
      <c r="I387" s="39">
        <f t="shared" si="19"/>
        <v>1</v>
      </c>
      <c r="J387" s="39" t="e">
        <f>+IF(#REF!="Issued",1,IF(#REF!="Not Issued",2,"Nil"))</f>
        <v>#REF!</v>
      </c>
      <c r="K387" s="39" t="s">
        <v>2045</v>
      </c>
      <c r="L387" s="39"/>
      <c r="M387" s="90"/>
    </row>
    <row r="388" spans="1:13" ht="15.75" customHeight="1" x14ac:dyDescent="0.2">
      <c r="A388" s="44">
        <f t="shared" si="20"/>
        <v>42</v>
      </c>
      <c r="B388" s="157" t="s">
        <v>4795</v>
      </c>
      <c r="C388" s="158">
        <v>79692</v>
      </c>
      <c r="D388" s="194" t="s">
        <v>4796</v>
      </c>
      <c r="E388" s="157" t="s">
        <v>3972</v>
      </c>
      <c r="F388" s="214" t="s">
        <v>232</v>
      </c>
      <c r="G388" s="48">
        <f t="shared" si="21"/>
        <v>2</v>
      </c>
      <c r="H388" s="48" t="s">
        <v>220</v>
      </c>
      <c r="I388" s="39">
        <f t="shared" si="19"/>
        <v>1</v>
      </c>
      <c r="J388" s="39" t="e">
        <f>+IF(#REF!="Issued",1,IF(#REF!="Not Issued",2,"Nil"))</f>
        <v>#REF!</v>
      </c>
      <c r="K388" s="39" t="s">
        <v>2049</v>
      </c>
      <c r="L388" s="39"/>
      <c r="M388" s="90"/>
    </row>
    <row r="389" spans="1:13" ht="15.75" customHeight="1" x14ac:dyDescent="0.2">
      <c r="A389" s="44">
        <f t="shared" si="20"/>
        <v>43</v>
      </c>
      <c r="B389" s="157" t="s">
        <v>4804</v>
      </c>
      <c r="C389" s="158">
        <v>79696</v>
      </c>
      <c r="D389" s="194" t="s">
        <v>4805</v>
      </c>
      <c r="E389" s="157" t="s">
        <v>1878</v>
      </c>
      <c r="F389" s="214" t="s">
        <v>231</v>
      </c>
      <c r="G389" s="48">
        <f t="shared" si="21"/>
        <v>1</v>
      </c>
      <c r="H389" s="48" t="s">
        <v>220</v>
      </c>
      <c r="I389" s="39">
        <f t="shared" si="19"/>
        <v>1</v>
      </c>
      <c r="J389" s="39" t="e">
        <f>+IF(#REF!="Issued",1,IF(#REF!="Not Issued",2,"Nil"))</f>
        <v>#REF!</v>
      </c>
      <c r="K389" s="39" t="s">
        <v>2052</v>
      </c>
      <c r="L389" s="39"/>
      <c r="M389" s="90"/>
    </row>
    <row r="390" spans="1:13" ht="15.75" customHeight="1" x14ac:dyDescent="0.2">
      <c r="A390" s="44">
        <f t="shared" si="20"/>
        <v>44</v>
      </c>
      <c r="B390" s="157" t="s">
        <v>4809</v>
      </c>
      <c r="C390" s="158">
        <v>79698</v>
      </c>
      <c r="D390" s="194" t="s">
        <v>4810</v>
      </c>
      <c r="E390" s="157" t="s">
        <v>3363</v>
      </c>
      <c r="F390" s="214" t="s">
        <v>231</v>
      </c>
      <c r="G390" s="48">
        <f t="shared" si="21"/>
        <v>1</v>
      </c>
      <c r="H390" s="48" t="s">
        <v>220</v>
      </c>
      <c r="I390" s="39">
        <f t="shared" si="19"/>
        <v>1</v>
      </c>
      <c r="J390" s="39" t="e">
        <f>+IF(#REF!="Issued",1,IF(#REF!="Not Issued",2,"Nil"))</f>
        <v>#REF!</v>
      </c>
      <c r="K390" s="39" t="s">
        <v>2056</v>
      </c>
      <c r="L390" s="39"/>
      <c r="M390" s="90"/>
    </row>
    <row r="391" spans="1:13" ht="15.75" customHeight="1" x14ac:dyDescent="0.2">
      <c r="A391" s="44">
        <f t="shared" si="20"/>
        <v>45</v>
      </c>
      <c r="B391" s="157" t="s">
        <v>4811</v>
      </c>
      <c r="C391" s="158">
        <v>79699</v>
      </c>
      <c r="D391" s="194" t="s">
        <v>4812</v>
      </c>
      <c r="E391" s="157" t="s">
        <v>4813</v>
      </c>
      <c r="F391" s="214" t="s">
        <v>232</v>
      </c>
      <c r="G391" s="48">
        <f t="shared" si="21"/>
        <v>2</v>
      </c>
      <c r="H391" s="48" t="s">
        <v>220</v>
      </c>
      <c r="I391" s="39">
        <f t="shared" si="19"/>
        <v>1</v>
      </c>
      <c r="J391" s="39" t="e">
        <f>+IF(#REF!="Issued",1,IF(#REF!="Not Issued",2,"Nil"))</f>
        <v>#REF!</v>
      </c>
      <c r="K391" s="39" t="s">
        <v>2060</v>
      </c>
      <c r="L391" s="39"/>
      <c r="M391" s="90"/>
    </row>
    <row r="392" spans="1:13" ht="15.75" customHeight="1" x14ac:dyDescent="0.2">
      <c r="A392" s="44">
        <f t="shared" si="20"/>
        <v>46</v>
      </c>
      <c r="B392" s="157" t="s">
        <v>4814</v>
      </c>
      <c r="C392" s="158">
        <v>79700</v>
      </c>
      <c r="D392" s="194" t="s">
        <v>4815</v>
      </c>
      <c r="E392" s="157" t="s">
        <v>74</v>
      </c>
      <c r="F392" s="214" t="s">
        <v>231</v>
      </c>
      <c r="G392" s="48">
        <f t="shared" si="21"/>
        <v>1</v>
      </c>
      <c r="H392" s="48" t="s">
        <v>220</v>
      </c>
      <c r="I392" s="39">
        <f t="shared" si="19"/>
        <v>1</v>
      </c>
      <c r="J392" s="39" t="e">
        <f>+IF(#REF!="Issued",1,IF(#REF!="Not Issued",2,"Nil"))</f>
        <v>#REF!</v>
      </c>
      <c r="K392" s="39" t="s">
        <v>2064</v>
      </c>
      <c r="L392" s="39"/>
      <c r="M392" s="90"/>
    </row>
    <row r="393" spans="1:13" ht="15.75" customHeight="1" x14ac:dyDescent="0.2">
      <c r="A393" s="44">
        <f t="shared" si="20"/>
        <v>47</v>
      </c>
      <c r="B393" s="157" t="s">
        <v>4816</v>
      </c>
      <c r="C393" s="158">
        <v>79701</v>
      </c>
      <c r="D393" s="194" t="s">
        <v>4817</v>
      </c>
      <c r="E393" s="157" t="s">
        <v>4818</v>
      </c>
      <c r="F393" s="214" t="s">
        <v>231</v>
      </c>
      <c r="G393" s="48">
        <f t="shared" si="21"/>
        <v>1</v>
      </c>
      <c r="H393" s="48" t="s">
        <v>220</v>
      </c>
      <c r="I393" s="39">
        <f t="shared" si="19"/>
        <v>1</v>
      </c>
      <c r="J393" s="39" t="e">
        <f>+IF(#REF!="Issued",1,IF(#REF!="Not Issued",2,"Nil"))</f>
        <v>#REF!</v>
      </c>
      <c r="K393" s="39" t="s">
        <v>2067</v>
      </c>
      <c r="L393" s="39"/>
      <c r="M393" s="90"/>
    </row>
    <row r="394" spans="1:13" ht="15.75" customHeight="1" x14ac:dyDescent="0.2">
      <c r="A394" s="44">
        <f t="shared" si="20"/>
        <v>48</v>
      </c>
      <c r="B394" s="157" t="s">
        <v>4819</v>
      </c>
      <c r="C394" s="158">
        <v>79702</v>
      </c>
      <c r="D394" s="194" t="s">
        <v>4820</v>
      </c>
      <c r="E394" s="157" t="s">
        <v>148</v>
      </c>
      <c r="F394" s="214" t="s">
        <v>231</v>
      </c>
      <c r="G394" s="48">
        <f t="shared" si="21"/>
        <v>1</v>
      </c>
      <c r="H394" s="48" t="s">
        <v>220</v>
      </c>
      <c r="I394" s="39">
        <f t="shared" si="19"/>
        <v>1</v>
      </c>
      <c r="J394" s="39" t="e">
        <f>+IF(#REF!="Issued",1,IF(#REF!="Not Issued",2,"Nil"))</f>
        <v>#REF!</v>
      </c>
      <c r="K394" s="39" t="s">
        <v>2070</v>
      </c>
      <c r="L394" s="39"/>
      <c r="M394" s="90"/>
    </row>
    <row r="395" spans="1:13" ht="15.75" customHeight="1" x14ac:dyDescent="0.2">
      <c r="A395" s="44">
        <f t="shared" si="20"/>
        <v>49</v>
      </c>
      <c r="B395" s="157" t="s">
        <v>4821</v>
      </c>
      <c r="C395" s="158">
        <v>79703</v>
      </c>
      <c r="D395" s="194" t="s">
        <v>4822</v>
      </c>
      <c r="E395" s="157" t="s">
        <v>4823</v>
      </c>
      <c r="F395" s="214" t="s">
        <v>232</v>
      </c>
      <c r="G395" s="48">
        <f t="shared" si="21"/>
        <v>2</v>
      </c>
      <c r="H395" s="48" t="s">
        <v>220</v>
      </c>
      <c r="I395" s="39">
        <f t="shared" si="19"/>
        <v>1</v>
      </c>
      <c r="J395" s="39" t="e">
        <f>+IF(#REF!="Issued",1,IF(#REF!="Not Issued",2,"Nil"))</f>
        <v>#REF!</v>
      </c>
      <c r="K395" s="39" t="s">
        <v>2073</v>
      </c>
      <c r="L395" s="39"/>
      <c r="M395" s="90"/>
    </row>
    <row r="396" spans="1:13" ht="15.75" customHeight="1" x14ac:dyDescent="0.2">
      <c r="A396" s="44">
        <f t="shared" si="20"/>
        <v>50</v>
      </c>
      <c r="B396" s="157" t="s">
        <v>4824</v>
      </c>
      <c r="C396" s="158">
        <v>79194</v>
      </c>
      <c r="D396" s="194" t="s">
        <v>4825</v>
      </c>
      <c r="E396" s="157" t="s">
        <v>4826</v>
      </c>
      <c r="F396" s="214" t="s">
        <v>232</v>
      </c>
      <c r="G396" s="48">
        <f t="shared" si="21"/>
        <v>2</v>
      </c>
      <c r="H396" s="48" t="s">
        <v>220</v>
      </c>
      <c r="I396" s="39">
        <f t="shared" si="19"/>
        <v>1</v>
      </c>
      <c r="J396" s="39" t="e">
        <f>+IF(#REF!="Issued",1,IF(#REF!="Not Issued",2,"Nil"))</f>
        <v>#REF!</v>
      </c>
      <c r="K396" s="39" t="s">
        <v>2076</v>
      </c>
      <c r="L396" s="39"/>
      <c r="M396" s="90"/>
    </row>
    <row r="397" spans="1:13" ht="15.75" customHeight="1" x14ac:dyDescent="0.2">
      <c r="A397" s="44">
        <f t="shared" si="20"/>
        <v>51</v>
      </c>
      <c r="B397" s="157" t="s">
        <v>4831</v>
      </c>
      <c r="C397" s="158">
        <v>79704</v>
      </c>
      <c r="D397" s="194" t="s">
        <v>4728</v>
      </c>
      <c r="E397" s="157" t="s">
        <v>4832</v>
      </c>
      <c r="F397" s="214" t="s">
        <v>231</v>
      </c>
      <c r="G397" s="48">
        <f t="shared" si="21"/>
        <v>1</v>
      </c>
      <c r="H397" s="48" t="s">
        <v>220</v>
      </c>
      <c r="I397" s="39">
        <f t="shared" si="19"/>
        <v>1</v>
      </c>
      <c r="J397" s="39" t="e">
        <f>+IF(#REF!="Issued",1,IF(#REF!="Not Issued",2,"Nil"))</f>
        <v>#REF!</v>
      </c>
      <c r="K397" s="39" t="s">
        <v>2079</v>
      </c>
      <c r="L397" s="39"/>
      <c r="M397" s="90"/>
    </row>
    <row r="398" spans="1:13" ht="15.75" customHeight="1" x14ac:dyDescent="0.2">
      <c r="A398" s="44">
        <f t="shared" si="20"/>
        <v>52</v>
      </c>
      <c r="B398" s="157" t="s">
        <v>4835</v>
      </c>
      <c r="C398" s="158">
        <v>79890</v>
      </c>
      <c r="D398" s="194" t="s">
        <v>75</v>
      </c>
      <c r="E398" s="157" t="s">
        <v>4836</v>
      </c>
      <c r="F398" s="214" t="s">
        <v>231</v>
      </c>
      <c r="G398" s="48">
        <f t="shared" si="21"/>
        <v>1</v>
      </c>
      <c r="H398" s="48" t="s">
        <v>220</v>
      </c>
      <c r="I398" s="39">
        <f t="shared" si="19"/>
        <v>1</v>
      </c>
      <c r="J398" s="39" t="e">
        <f>+IF(#REF!="Issued",1,IF(#REF!="Not Issued",2,"Nil"))</f>
        <v>#REF!</v>
      </c>
      <c r="K398" s="39" t="s">
        <v>2083</v>
      </c>
      <c r="L398" s="39"/>
      <c r="M398" s="90"/>
    </row>
    <row r="399" spans="1:13" ht="15.75" customHeight="1" x14ac:dyDescent="0.2">
      <c r="A399" s="44">
        <f t="shared" si="20"/>
        <v>53</v>
      </c>
      <c r="B399" s="157" t="s">
        <v>4837</v>
      </c>
      <c r="C399" s="158">
        <v>79195</v>
      </c>
      <c r="D399" s="194" t="s">
        <v>4838</v>
      </c>
      <c r="E399" s="157" t="s">
        <v>4839</v>
      </c>
      <c r="F399" s="214" t="s">
        <v>232</v>
      </c>
      <c r="G399" s="48">
        <f t="shared" si="21"/>
        <v>2</v>
      </c>
      <c r="H399" s="48" t="s">
        <v>220</v>
      </c>
      <c r="I399" s="39">
        <f t="shared" si="19"/>
        <v>1</v>
      </c>
      <c r="J399" s="39" t="e">
        <f>+IF(#REF!="Issued",1,IF(#REF!="Not Issued",2,"Nil"))</f>
        <v>#REF!</v>
      </c>
      <c r="K399" s="39" t="s">
        <v>2087</v>
      </c>
      <c r="L399" s="39"/>
      <c r="M399" s="90"/>
    </row>
    <row r="400" spans="1:13" ht="15.75" customHeight="1" x14ac:dyDescent="0.2">
      <c r="A400" s="44">
        <f t="shared" si="20"/>
        <v>54</v>
      </c>
      <c r="B400" s="157" t="s">
        <v>4840</v>
      </c>
      <c r="C400" s="158">
        <v>78971</v>
      </c>
      <c r="D400" s="194" t="s">
        <v>4841</v>
      </c>
      <c r="E400" s="157" t="s">
        <v>4842</v>
      </c>
      <c r="F400" s="214" t="s">
        <v>231</v>
      </c>
      <c r="G400" s="48">
        <f t="shared" si="21"/>
        <v>1</v>
      </c>
      <c r="H400" s="48" t="s">
        <v>220</v>
      </c>
      <c r="I400" s="39">
        <f t="shared" si="19"/>
        <v>1</v>
      </c>
      <c r="J400" s="39" t="e">
        <f>+IF(#REF!="Issued",1,IF(#REF!="Not Issued",2,"Nil"))</f>
        <v>#REF!</v>
      </c>
      <c r="K400" s="39" t="s">
        <v>2090</v>
      </c>
      <c r="L400" s="39"/>
      <c r="M400" s="90"/>
    </row>
    <row r="401" spans="1:13" ht="15.75" customHeight="1" x14ac:dyDescent="0.2">
      <c r="A401" s="44">
        <f t="shared" si="20"/>
        <v>55</v>
      </c>
      <c r="B401" s="157" t="s">
        <v>4843</v>
      </c>
      <c r="C401" s="158">
        <v>79721</v>
      </c>
      <c r="D401" s="194" t="s">
        <v>4844</v>
      </c>
      <c r="E401" s="157" t="s">
        <v>4845</v>
      </c>
      <c r="F401" s="214" t="s">
        <v>232</v>
      </c>
      <c r="G401" s="48">
        <f t="shared" si="21"/>
        <v>2</v>
      </c>
      <c r="H401" s="48" t="s">
        <v>220</v>
      </c>
      <c r="I401" s="39">
        <f t="shared" si="19"/>
        <v>1</v>
      </c>
      <c r="J401" s="39" t="e">
        <f>+IF(#REF!="Issued",1,IF(#REF!="Not Issued",2,"Nil"))</f>
        <v>#REF!</v>
      </c>
      <c r="K401" s="39" t="s">
        <v>2431</v>
      </c>
      <c r="L401" s="39"/>
      <c r="M401" s="90"/>
    </row>
    <row r="402" spans="1:13" ht="15.75" customHeight="1" x14ac:dyDescent="0.2">
      <c r="A402" s="44">
        <f t="shared" si="20"/>
        <v>56</v>
      </c>
      <c r="B402" s="157" t="s">
        <v>4846</v>
      </c>
      <c r="C402" s="158">
        <v>79705</v>
      </c>
      <c r="D402" s="194" t="s">
        <v>4847</v>
      </c>
      <c r="E402" s="157" t="s">
        <v>311</v>
      </c>
      <c r="F402" s="214" t="s">
        <v>231</v>
      </c>
      <c r="G402" s="48">
        <f t="shared" si="21"/>
        <v>1</v>
      </c>
      <c r="H402" s="48" t="s">
        <v>220</v>
      </c>
      <c r="I402" s="39">
        <f t="shared" si="19"/>
        <v>1</v>
      </c>
      <c r="J402" s="39" t="e">
        <f>+IF(#REF!="Issued",1,IF(#REF!="Not Issued",2,"Nil"))</f>
        <v>#REF!</v>
      </c>
      <c r="K402" s="39" t="s">
        <v>3604</v>
      </c>
      <c r="L402" s="39"/>
      <c r="M402" s="90"/>
    </row>
    <row r="403" spans="1:13" ht="15.75" customHeight="1" x14ac:dyDescent="0.2">
      <c r="A403" s="44">
        <f t="shared" si="20"/>
        <v>57</v>
      </c>
      <c r="B403" s="157" t="s">
        <v>4848</v>
      </c>
      <c r="C403" s="158">
        <v>79706</v>
      </c>
      <c r="D403" s="194" t="s">
        <v>4849</v>
      </c>
      <c r="E403" s="157" t="s">
        <v>84</v>
      </c>
      <c r="F403" s="214" t="s">
        <v>231</v>
      </c>
      <c r="G403" s="48">
        <f t="shared" si="21"/>
        <v>1</v>
      </c>
      <c r="H403" s="48" t="s">
        <v>220</v>
      </c>
      <c r="I403" s="39">
        <f t="shared" si="19"/>
        <v>1</v>
      </c>
      <c r="J403" s="39" t="e">
        <f>+IF(#REF!="Issued",1,IF(#REF!="Not Issued",2,"Nil"))</f>
        <v>#REF!</v>
      </c>
      <c r="K403" s="39" t="s">
        <v>3608</v>
      </c>
      <c r="L403" s="39"/>
      <c r="M403" s="90"/>
    </row>
    <row r="404" spans="1:13" ht="15.75" customHeight="1" x14ac:dyDescent="0.2">
      <c r="A404" s="44">
        <f t="shared" si="20"/>
        <v>58</v>
      </c>
      <c r="B404" s="157" t="s">
        <v>4850</v>
      </c>
      <c r="C404" s="158">
        <v>78972</v>
      </c>
      <c r="D404" s="194" t="s">
        <v>4851</v>
      </c>
      <c r="E404" s="157" t="s">
        <v>4852</v>
      </c>
      <c r="F404" s="214" t="s">
        <v>232</v>
      </c>
      <c r="G404" s="48">
        <f t="shared" si="21"/>
        <v>2</v>
      </c>
      <c r="H404" s="48" t="s">
        <v>220</v>
      </c>
      <c r="I404" s="39">
        <f t="shared" si="19"/>
        <v>1</v>
      </c>
      <c r="J404" s="39" t="e">
        <f>+IF(#REF!="Issued",1,IF(#REF!="Not Issued",2,"Nil"))</f>
        <v>#REF!</v>
      </c>
      <c r="K404" s="39" t="s">
        <v>2094</v>
      </c>
      <c r="L404" s="39"/>
      <c r="M404" s="90"/>
    </row>
    <row r="405" spans="1:13" ht="15.75" customHeight="1" x14ac:dyDescent="0.2">
      <c r="A405" s="44">
        <f t="shared" si="20"/>
        <v>59</v>
      </c>
      <c r="B405" s="157" t="s">
        <v>4853</v>
      </c>
      <c r="C405" s="158">
        <v>79707</v>
      </c>
      <c r="D405" s="194" t="s">
        <v>4854</v>
      </c>
      <c r="E405" s="157" t="s">
        <v>2505</v>
      </c>
      <c r="F405" s="214" t="s">
        <v>232</v>
      </c>
      <c r="G405" s="48">
        <f t="shared" si="21"/>
        <v>2</v>
      </c>
      <c r="H405" s="48" t="s">
        <v>220</v>
      </c>
      <c r="I405" s="39">
        <f t="shared" si="19"/>
        <v>1</v>
      </c>
      <c r="J405" s="39" t="e">
        <f>+IF(#REF!="Issued",1,IF(#REF!="Not Issued",2,"Nil"))</f>
        <v>#REF!</v>
      </c>
      <c r="K405" s="39" t="s">
        <v>2098</v>
      </c>
      <c r="L405" s="39"/>
      <c r="M405" s="90"/>
    </row>
    <row r="406" spans="1:13" ht="15.75" customHeight="1" x14ac:dyDescent="0.2">
      <c r="A406" s="44">
        <f t="shared" si="20"/>
        <v>60</v>
      </c>
      <c r="B406" s="157" t="s">
        <v>4855</v>
      </c>
      <c r="C406" s="158">
        <v>78973</v>
      </c>
      <c r="D406" s="194" t="s">
        <v>188</v>
      </c>
      <c r="E406" s="157" t="s">
        <v>4856</v>
      </c>
      <c r="F406" s="214" t="s">
        <v>232</v>
      </c>
      <c r="G406" s="48">
        <f t="shared" si="21"/>
        <v>2</v>
      </c>
      <c r="H406" s="48" t="s">
        <v>220</v>
      </c>
      <c r="I406" s="39">
        <f t="shared" si="19"/>
        <v>1</v>
      </c>
      <c r="J406" s="39" t="e">
        <f>+IF(#REF!="Issued",1,IF(#REF!="Not Issued",2,"Nil"))</f>
        <v>#REF!</v>
      </c>
      <c r="K406" s="39" t="s">
        <v>2102</v>
      </c>
      <c r="L406" s="39"/>
      <c r="M406" s="90"/>
    </row>
    <row r="407" spans="1:13" ht="15.75" customHeight="1" x14ac:dyDescent="0.2">
      <c r="A407" s="44">
        <f t="shared" si="20"/>
        <v>61</v>
      </c>
      <c r="B407" s="157" t="s">
        <v>4860</v>
      </c>
      <c r="C407" s="158">
        <v>79892</v>
      </c>
      <c r="D407" s="194" t="s">
        <v>4861</v>
      </c>
      <c r="E407" s="157" t="s">
        <v>4862</v>
      </c>
      <c r="F407" s="214" t="s">
        <v>231</v>
      </c>
      <c r="G407" s="48">
        <f t="shared" si="21"/>
        <v>1</v>
      </c>
      <c r="H407" s="48" t="s">
        <v>220</v>
      </c>
      <c r="I407" s="39">
        <f t="shared" si="19"/>
        <v>1</v>
      </c>
      <c r="J407" s="39" t="e">
        <f>+IF(#REF!="Issued",1,IF(#REF!="Not Issued",2,"Nil"))</f>
        <v>#REF!</v>
      </c>
      <c r="K407" s="39" t="s">
        <v>2106</v>
      </c>
      <c r="L407" s="39"/>
      <c r="M407" s="90"/>
    </row>
    <row r="408" spans="1:13" ht="15.75" customHeight="1" x14ac:dyDescent="0.2">
      <c r="A408" s="44">
        <f t="shared" si="20"/>
        <v>62</v>
      </c>
      <c r="B408" s="157" t="s">
        <v>4863</v>
      </c>
      <c r="C408" s="158">
        <v>79196</v>
      </c>
      <c r="D408" s="194" t="s">
        <v>4864</v>
      </c>
      <c r="E408" s="157" t="s">
        <v>4546</v>
      </c>
      <c r="F408" s="214" t="s">
        <v>231</v>
      </c>
      <c r="G408" s="48">
        <f t="shared" si="21"/>
        <v>1</v>
      </c>
      <c r="H408" s="48" t="s">
        <v>220</v>
      </c>
      <c r="I408" s="39">
        <f t="shared" si="19"/>
        <v>1</v>
      </c>
      <c r="J408" s="39" t="e">
        <f>+IF(#REF!="Issued",1,IF(#REF!="Not Issued",2,"Nil"))</f>
        <v>#REF!</v>
      </c>
      <c r="K408" s="39" t="s">
        <v>2110</v>
      </c>
      <c r="L408" s="39"/>
      <c r="M408" s="90"/>
    </row>
    <row r="409" spans="1:13" ht="15.75" customHeight="1" x14ac:dyDescent="0.2">
      <c r="A409" s="44">
        <f t="shared" si="20"/>
        <v>63</v>
      </c>
      <c r="B409" s="157" t="s">
        <v>4871</v>
      </c>
      <c r="C409" s="158">
        <v>79708</v>
      </c>
      <c r="D409" s="194" t="s">
        <v>4872</v>
      </c>
      <c r="E409" s="157" t="s">
        <v>2505</v>
      </c>
      <c r="F409" s="214" t="s">
        <v>232</v>
      </c>
      <c r="G409" s="48">
        <f t="shared" si="21"/>
        <v>2</v>
      </c>
      <c r="H409" s="48" t="s">
        <v>220</v>
      </c>
      <c r="I409" s="39">
        <f t="shared" si="19"/>
        <v>1</v>
      </c>
      <c r="J409" s="39" t="e">
        <f>+IF(#REF!="Issued",1,IF(#REF!="Not Issued",2,"Nil"))</f>
        <v>#REF!</v>
      </c>
      <c r="K409" s="39" t="s">
        <v>2114</v>
      </c>
      <c r="L409" s="39"/>
      <c r="M409" s="90"/>
    </row>
    <row r="410" spans="1:13" ht="15.75" customHeight="1" x14ac:dyDescent="0.2">
      <c r="A410" s="44">
        <f t="shared" si="20"/>
        <v>64</v>
      </c>
      <c r="B410" s="157" t="s">
        <v>4880</v>
      </c>
      <c r="C410" s="158">
        <v>79710</v>
      </c>
      <c r="D410" s="194" t="s">
        <v>4881</v>
      </c>
      <c r="E410" s="157" t="s">
        <v>4882</v>
      </c>
      <c r="F410" s="214" t="s">
        <v>232</v>
      </c>
      <c r="G410" s="48">
        <f t="shared" si="21"/>
        <v>2</v>
      </c>
      <c r="H410" s="48" t="s">
        <v>220</v>
      </c>
      <c r="I410" s="39">
        <f t="shared" si="19"/>
        <v>1</v>
      </c>
      <c r="J410" s="39" t="e">
        <f>+IF(#REF!="Issued",1,IF(#REF!="Not Issued",2,"Nil"))</f>
        <v>#REF!</v>
      </c>
      <c r="K410" s="39" t="s">
        <v>2118</v>
      </c>
      <c r="L410" s="39"/>
      <c r="M410" s="90"/>
    </row>
    <row r="411" spans="1:13" ht="15.75" customHeight="1" x14ac:dyDescent="0.2">
      <c r="A411" s="44">
        <f t="shared" si="20"/>
        <v>65</v>
      </c>
      <c r="B411" s="157" t="s">
        <v>4883</v>
      </c>
      <c r="C411" s="158">
        <v>79711</v>
      </c>
      <c r="D411" s="194" t="s">
        <v>4884</v>
      </c>
      <c r="E411" s="157" t="s">
        <v>4885</v>
      </c>
      <c r="F411" s="214" t="s">
        <v>232</v>
      </c>
      <c r="G411" s="48">
        <f t="shared" ref="G411:G442" si="22">+IF(F411="M",1,IF(F411="f",2,IF(F411="Civ",3,"Error")))</f>
        <v>2</v>
      </c>
      <c r="H411" s="48" t="s">
        <v>220</v>
      </c>
      <c r="I411" s="39">
        <f t="shared" ref="I411:I454" si="23">+IF(H411="Incomplete",5,IF(H411="Complete",1,IF(H411="Incomplete",2,IF(H411="Left",3,IF(H411="Dropped",4,"Error")))))</f>
        <v>1</v>
      </c>
      <c r="J411" s="39" t="e">
        <f>+IF(#REF!="Issued",1,IF(#REF!="Not Issued",2,"Nil"))</f>
        <v>#REF!</v>
      </c>
      <c r="K411" s="39" t="s">
        <v>2121</v>
      </c>
      <c r="L411" s="39"/>
      <c r="M411" s="90"/>
    </row>
    <row r="412" spans="1:13" ht="15.75" customHeight="1" x14ac:dyDescent="0.2">
      <c r="A412" s="44">
        <f t="shared" ref="A412:A454" si="24">+A411+1</f>
        <v>66</v>
      </c>
      <c r="B412" s="157" t="s">
        <v>4889</v>
      </c>
      <c r="C412" s="158">
        <v>79713</v>
      </c>
      <c r="D412" s="194" t="s">
        <v>4890</v>
      </c>
      <c r="E412" s="157" t="s">
        <v>193</v>
      </c>
      <c r="F412" s="214" t="s">
        <v>231</v>
      </c>
      <c r="G412" s="48">
        <f t="shared" si="22"/>
        <v>1</v>
      </c>
      <c r="H412" s="48" t="s">
        <v>220</v>
      </c>
      <c r="I412" s="39">
        <f t="shared" si="23"/>
        <v>1</v>
      </c>
      <c r="J412" s="39" t="e">
        <f>+IF(#REF!="Issued",1,IF(#REF!="Not Issued",2,"Nil"))</f>
        <v>#REF!</v>
      </c>
      <c r="K412" s="39" t="s">
        <v>2125</v>
      </c>
      <c r="L412" s="39"/>
      <c r="M412" s="90"/>
    </row>
    <row r="413" spans="1:13" ht="15.75" customHeight="1" x14ac:dyDescent="0.2">
      <c r="A413" s="44">
        <f t="shared" si="24"/>
        <v>67</v>
      </c>
      <c r="B413" s="157" t="s">
        <v>4891</v>
      </c>
      <c r="C413" s="158">
        <v>79714</v>
      </c>
      <c r="D413" s="194" t="s">
        <v>3153</v>
      </c>
      <c r="E413" s="157" t="s">
        <v>94</v>
      </c>
      <c r="F413" s="214" t="s">
        <v>231</v>
      </c>
      <c r="G413" s="48">
        <f t="shared" si="22"/>
        <v>1</v>
      </c>
      <c r="H413" s="48" t="s">
        <v>220</v>
      </c>
      <c r="I413" s="39">
        <f t="shared" si="23"/>
        <v>1</v>
      </c>
      <c r="J413" s="39" t="e">
        <f>+IF(#REF!="Issued",1,IF(#REF!="Not Issued",2,"Nil"))</f>
        <v>#REF!</v>
      </c>
      <c r="K413" s="39" t="s">
        <v>2129</v>
      </c>
      <c r="L413" s="39"/>
      <c r="M413" s="90"/>
    </row>
    <row r="414" spans="1:13" ht="15.75" customHeight="1" x14ac:dyDescent="0.2">
      <c r="A414" s="44">
        <f t="shared" si="24"/>
        <v>68</v>
      </c>
      <c r="B414" s="157" t="s">
        <v>4895</v>
      </c>
      <c r="C414" s="158">
        <v>79895</v>
      </c>
      <c r="D414" s="194" t="s">
        <v>4896</v>
      </c>
      <c r="E414" s="157" t="s">
        <v>4897</v>
      </c>
      <c r="F414" s="214" t="s">
        <v>231</v>
      </c>
      <c r="G414" s="48">
        <f t="shared" si="22"/>
        <v>1</v>
      </c>
      <c r="H414" s="48" t="s">
        <v>220</v>
      </c>
      <c r="I414" s="39">
        <f t="shared" si="23"/>
        <v>1</v>
      </c>
      <c r="J414" s="39" t="e">
        <f>+IF(#REF!="Issued",1,IF(#REF!="Not Issued",2,"Nil"))</f>
        <v>#REF!</v>
      </c>
      <c r="K414" s="39" t="s">
        <v>2133</v>
      </c>
      <c r="L414" s="39"/>
      <c r="M414" s="90"/>
    </row>
    <row r="415" spans="1:13" ht="15.75" customHeight="1" x14ac:dyDescent="0.2">
      <c r="A415" s="44">
        <f t="shared" si="24"/>
        <v>69</v>
      </c>
      <c r="B415" s="157" t="s">
        <v>4899</v>
      </c>
      <c r="C415" s="158">
        <v>79715</v>
      </c>
      <c r="D415" s="194" t="s">
        <v>4900</v>
      </c>
      <c r="E415" s="157" t="s">
        <v>4901</v>
      </c>
      <c r="F415" s="214" t="s">
        <v>231</v>
      </c>
      <c r="G415" s="48">
        <f t="shared" si="22"/>
        <v>1</v>
      </c>
      <c r="H415" s="48" t="s">
        <v>220</v>
      </c>
      <c r="I415" s="39">
        <f t="shared" si="23"/>
        <v>1</v>
      </c>
      <c r="J415" s="39" t="e">
        <f>+IF(#REF!="Issued",1,IF(#REF!="Not Issued",2,"Nil"))</f>
        <v>#REF!</v>
      </c>
      <c r="K415" s="39" t="s">
        <v>2137</v>
      </c>
      <c r="L415" s="39"/>
      <c r="M415" s="90"/>
    </row>
    <row r="416" spans="1:13" ht="15.75" customHeight="1" x14ac:dyDescent="0.2">
      <c r="A416" s="44">
        <f t="shared" si="24"/>
        <v>70</v>
      </c>
      <c r="B416" s="157" t="s">
        <v>4903</v>
      </c>
      <c r="C416" s="158">
        <v>79896</v>
      </c>
      <c r="D416" s="194" t="s">
        <v>4904</v>
      </c>
      <c r="E416" s="157" t="s">
        <v>648</v>
      </c>
      <c r="F416" s="214" t="s">
        <v>231</v>
      </c>
      <c r="G416" s="48">
        <f t="shared" si="22"/>
        <v>1</v>
      </c>
      <c r="H416" s="48" t="s">
        <v>220</v>
      </c>
      <c r="I416" s="39">
        <f t="shared" si="23"/>
        <v>1</v>
      </c>
      <c r="J416" s="39" t="e">
        <f>+IF(#REF!="Issued",1,IF(#REF!="Not Issued",2,"Nil"))</f>
        <v>#REF!</v>
      </c>
      <c r="K416" s="39" t="s">
        <v>2141</v>
      </c>
      <c r="L416" s="39"/>
      <c r="M416" s="90"/>
    </row>
    <row r="417" spans="1:13" ht="15.75" customHeight="1" x14ac:dyDescent="0.2">
      <c r="A417" s="44">
        <f t="shared" si="24"/>
        <v>71</v>
      </c>
      <c r="B417" s="157" t="s">
        <v>4908</v>
      </c>
      <c r="C417" s="158">
        <v>74417</v>
      </c>
      <c r="D417" s="194" t="s">
        <v>4909</v>
      </c>
      <c r="E417" s="157" t="s">
        <v>4910</v>
      </c>
      <c r="F417" s="214" t="s">
        <v>232</v>
      </c>
      <c r="G417" s="48">
        <f t="shared" si="22"/>
        <v>2</v>
      </c>
      <c r="H417" s="48" t="s">
        <v>220</v>
      </c>
      <c r="I417" s="39">
        <f t="shared" si="23"/>
        <v>1</v>
      </c>
      <c r="J417" s="39" t="e">
        <f>+IF(#REF!="Issued",1,IF(#REF!="Not Issued",2,"Nil"))</f>
        <v>#REF!</v>
      </c>
      <c r="K417" s="39" t="s">
        <v>2145</v>
      </c>
      <c r="L417" s="39"/>
      <c r="M417" s="90"/>
    </row>
    <row r="418" spans="1:13" ht="15.75" customHeight="1" x14ac:dyDescent="0.2">
      <c r="A418" s="44">
        <f t="shared" si="24"/>
        <v>72</v>
      </c>
      <c r="B418" s="157" t="s">
        <v>4917</v>
      </c>
      <c r="C418" s="158">
        <v>79202</v>
      </c>
      <c r="D418" s="194" t="s">
        <v>4918</v>
      </c>
      <c r="E418" s="157" t="s">
        <v>4919</v>
      </c>
      <c r="F418" s="214" t="s">
        <v>231</v>
      </c>
      <c r="G418" s="48">
        <f t="shared" si="22"/>
        <v>1</v>
      </c>
      <c r="H418" s="48" t="s">
        <v>220</v>
      </c>
      <c r="I418" s="39">
        <f t="shared" si="23"/>
        <v>1</v>
      </c>
      <c r="J418" s="39" t="e">
        <f>+IF(#REF!="Issued",1,IF(#REF!="Not Issued",2,"Nil"))</f>
        <v>#REF!</v>
      </c>
      <c r="K418" s="39" t="s">
        <v>2149</v>
      </c>
      <c r="L418" s="39"/>
      <c r="M418" s="90"/>
    </row>
    <row r="419" spans="1:13" ht="15.75" customHeight="1" x14ac:dyDescent="0.2">
      <c r="A419" s="44">
        <f t="shared" si="24"/>
        <v>73</v>
      </c>
      <c r="B419" s="157" t="s">
        <v>4927</v>
      </c>
      <c r="C419" s="158">
        <v>79718</v>
      </c>
      <c r="D419" s="194" t="s">
        <v>4928</v>
      </c>
      <c r="E419" s="157" t="s">
        <v>63</v>
      </c>
      <c r="F419" s="214" t="s">
        <v>231</v>
      </c>
      <c r="G419" s="48">
        <f t="shared" si="22"/>
        <v>1</v>
      </c>
      <c r="H419" s="48" t="s">
        <v>220</v>
      </c>
      <c r="I419" s="39">
        <f t="shared" si="23"/>
        <v>1</v>
      </c>
      <c r="J419" s="39" t="e">
        <f>+IF(#REF!="Issued",1,IF(#REF!="Not Issued",2,"Nil"))</f>
        <v>#REF!</v>
      </c>
      <c r="K419" s="39" t="s">
        <v>2153</v>
      </c>
      <c r="L419" s="39"/>
      <c r="M419" s="90"/>
    </row>
    <row r="420" spans="1:13" ht="15.75" customHeight="1" x14ac:dyDescent="0.2">
      <c r="A420" s="44">
        <f t="shared" si="24"/>
        <v>74</v>
      </c>
      <c r="B420" s="163" t="s">
        <v>4660</v>
      </c>
      <c r="C420" s="158">
        <v>78962</v>
      </c>
      <c r="D420" s="194" t="s">
        <v>4661</v>
      </c>
      <c r="E420" s="157" t="s">
        <v>4662</v>
      </c>
      <c r="F420" s="214" t="s">
        <v>231</v>
      </c>
      <c r="G420" s="48">
        <f t="shared" si="22"/>
        <v>1</v>
      </c>
      <c r="H420" s="48" t="s">
        <v>6</v>
      </c>
      <c r="I420" s="39">
        <f t="shared" si="23"/>
        <v>5</v>
      </c>
      <c r="J420" s="39" t="e">
        <f>+IF(#REF!="Issued",1,IF(#REF!="Not Issued",2,"Nil"))</f>
        <v>#REF!</v>
      </c>
      <c r="K420" s="39" t="s">
        <v>2157</v>
      </c>
      <c r="L420" s="39"/>
      <c r="M420" s="90"/>
    </row>
    <row r="421" spans="1:13" ht="15.75" customHeight="1" x14ac:dyDescent="0.2">
      <c r="A421" s="44">
        <f t="shared" si="24"/>
        <v>75</v>
      </c>
      <c r="B421" s="163" t="s">
        <v>4663</v>
      </c>
      <c r="C421" s="158">
        <v>78963</v>
      </c>
      <c r="D421" s="194" t="s">
        <v>4664</v>
      </c>
      <c r="E421" s="157" t="s">
        <v>4665</v>
      </c>
      <c r="F421" s="214" t="s">
        <v>232</v>
      </c>
      <c r="G421" s="48">
        <f t="shared" si="22"/>
        <v>2</v>
      </c>
      <c r="H421" s="48" t="s">
        <v>6</v>
      </c>
      <c r="I421" s="39">
        <f t="shared" si="23"/>
        <v>5</v>
      </c>
      <c r="J421" s="39" t="e">
        <f>+IF(#REF!="Issued",1,IF(#REF!="Not Issued",2,"Nil"))</f>
        <v>#REF!</v>
      </c>
      <c r="K421" s="39" t="s">
        <v>2160</v>
      </c>
      <c r="L421" s="39"/>
      <c r="M421" s="90"/>
    </row>
    <row r="422" spans="1:13" ht="15.75" customHeight="1" x14ac:dyDescent="0.2">
      <c r="A422" s="44">
        <f t="shared" si="24"/>
        <v>76</v>
      </c>
      <c r="B422" s="163" t="s">
        <v>4684</v>
      </c>
      <c r="C422" s="158">
        <v>79182</v>
      </c>
      <c r="D422" s="194" t="s">
        <v>4685</v>
      </c>
      <c r="E422" s="157" t="s">
        <v>157</v>
      </c>
      <c r="F422" s="214" t="s">
        <v>231</v>
      </c>
      <c r="G422" s="48">
        <f t="shared" si="22"/>
        <v>1</v>
      </c>
      <c r="H422" s="48" t="s">
        <v>6</v>
      </c>
      <c r="I422" s="39">
        <f t="shared" si="23"/>
        <v>5</v>
      </c>
      <c r="J422" s="39" t="e">
        <f>+IF(#REF!="Issued",1,IF(#REF!="Not Issued",2,"Nil"))</f>
        <v>#REF!</v>
      </c>
      <c r="K422" s="39" t="s">
        <v>2164</v>
      </c>
      <c r="L422" s="39"/>
      <c r="M422" s="90"/>
    </row>
    <row r="423" spans="1:13" ht="15.75" customHeight="1" x14ac:dyDescent="0.2">
      <c r="A423" s="44">
        <f t="shared" si="24"/>
        <v>77</v>
      </c>
      <c r="B423" s="163" t="s">
        <v>4689</v>
      </c>
      <c r="C423" s="158">
        <v>79671</v>
      </c>
      <c r="D423" s="194" t="s">
        <v>4690</v>
      </c>
      <c r="E423" s="157" t="s">
        <v>4691</v>
      </c>
      <c r="F423" s="214" t="s">
        <v>232</v>
      </c>
      <c r="G423" s="48">
        <f t="shared" si="22"/>
        <v>2</v>
      </c>
      <c r="H423" s="48" t="s">
        <v>6</v>
      </c>
      <c r="I423" s="39">
        <f t="shared" si="23"/>
        <v>5</v>
      </c>
      <c r="J423" s="39" t="e">
        <f>+IF(#REF!="Issued",1,IF(#REF!="Not Issued",2,"Nil"))</f>
        <v>#REF!</v>
      </c>
      <c r="K423" s="39" t="s">
        <v>2168</v>
      </c>
      <c r="L423" s="39"/>
      <c r="M423" s="90"/>
    </row>
    <row r="424" spans="1:13" ht="15.75" customHeight="1" x14ac:dyDescent="0.2">
      <c r="A424" s="44">
        <f t="shared" si="24"/>
        <v>78</v>
      </c>
      <c r="B424" s="163" t="s">
        <v>4697</v>
      </c>
      <c r="C424" s="158">
        <v>79673</v>
      </c>
      <c r="D424" s="194" t="s">
        <v>4698</v>
      </c>
      <c r="E424" s="157" t="s">
        <v>4699</v>
      </c>
      <c r="F424" s="214" t="s">
        <v>232</v>
      </c>
      <c r="G424" s="48">
        <f t="shared" si="22"/>
        <v>2</v>
      </c>
      <c r="H424" s="48" t="s">
        <v>6</v>
      </c>
      <c r="I424" s="39">
        <f t="shared" si="23"/>
        <v>5</v>
      </c>
      <c r="J424" s="39" t="e">
        <f>+IF(#REF!="Issued",1,IF(#REF!="Not Issued",2,"Nil"))</f>
        <v>#REF!</v>
      </c>
      <c r="K424" s="39" t="s">
        <v>2172</v>
      </c>
      <c r="L424" s="39"/>
      <c r="M424" s="90"/>
    </row>
    <row r="425" spans="1:13" ht="15.75" customHeight="1" x14ac:dyDescent="0.2">
      <c r="A425" s="44">
        <f t="shared" si="24"/>
        <v>79</v>
      </c>
      <c r="B425" s="163" t="s">
        <v>4709</v>
      </c>
      <c r="C425" s="158">
        <v>79675</v>
      </c>
      <c r="D425" s="194" t="s">
        <v>4710</v>
      </c>
      <c r="E425" s="157" t="s">
        <v>276</v>
      </c>
      <c r="F425" s="214" t="s">
        <v>231</v>
      </c>
      <c r="G425" s="48">
        <f t="shared" si="22"/>
        <v>1</v>
      </c>
      <c r="H425" s="48" t="s">
        <v>6</v>
      </c>
      <c r="I425" s="39">
        <f t="shared" si="23"/>
        <v>5</v>
      </c>
      <c r="J425" s="39" t="e">
        <f>+IF(#REF!="Issued",1,IF(#REF!="Not Issued",2,"Nil"))</f>
        <v>#REF!</v>
      </c>
      <c r="K425" s="39" t="s">
        <v>2176</v>
      </c>
      <c r="L425" s="39"/>
      <c r="M425" s="90"/>
    </row>
    <row r="426" spans="1:13" ht="15.75" customHeight="1" x14ac:dyDescent="0.2">
      <c r="A426" s="44">
        <f t="shared" si="24"/>
        <v>80</v>
      </c>
      <c r="B426" s="163" t="s">
        <v>4711</v>
      </c>
      <c r="C426" s="158">
        <v>79676</v>
      </c>
      <c r="D426" s="194" t="s">
        <v>4712</v>
      </c>
      <c r="E426" s="157" t="s">
        <v>141</v>
      </c>
      <c r="F426" s="214" t="s">
        <v>232</v>
      </c>
      <c r="G426" s="48">
        <f t="shared" si="22"/>
        <v>2</v>
      </c>
      <c r="H426" s="48" t="s">
        <v>6</v>
      </c>
      <c r="I426" s="39">
        <f t="shared" si="23"/>
        <v>5</v>
      </c>
      <c r="J426" s="39" t="e">
        <f>+IF(#REF!="Issued",1,IF(#REF!="Not Issued",2,"Nil"))</f>
        <v>#REF!</v>
      </c>
      <c r="K426" s="39" t="s">
        <v>2180</v>
      </c>
      <c r="L426" s="39"/>
      <c r="M426" s="90"/>
    </row>
    <row r="427" spans="1:13" ht="15.75" customHeight="1" x14ac:dyDescent="0.2">
      <c r="A427" s="44">
        <f t="shared" si="24"/>
        <v>81</v>
      </c>
      <c r="B427" s="157" t="s">
        <v>4718</v>
      </c>
      <c r="C427" s="158">
        <v>79186</v>
      </c>
      <c r="D427" s="194" t="s">
        <v>4719</v>
      </c>
      <c r="E427" s="157" t="s">
        <v>4720</v>
      </c>
      <c r="F427" s="214" t="s">
        <v>231</v>
      </c>
      <c r="G427" s="48">
        <f t="shared" si="22"/>
        <v>1</v>
      </c>
      <c r="H427" s="48" t="s">
        <v>6</v>
      </c>
      <c r="I427" s="39">
        <f t="shared" si="23"/>
        <v>5</v>
      </c>
      <c r="J427" s="39" t="e">
        <f>+IF(#REF!="Issued",1,IF(#REF!="Not Issued",2,"Nil"))</f>
        <v>#REF!</v>
      </c>
      <c r="K427" s="39" t="s">
        <v>2183</v>
      </c>
      <c r="L427" s="39"/>
      <c r="M427" s="90"/>
    </row>
    <row r="428" spans="1:13" ht="15.75" customHeight="1" x14ac:dyDescent="0.2">
      <c r="A428" s="44">
        <f t="shared" si="24"/>
        <v>82</v>
      </c>
      <c r="B428" s="157" t="s">
        <v>4735</v>
      </c>
      <c r="C428" s="158">
        <v>79719</v>
      </c>
      <c r="D428" s="194" t="s">
        <v>4736</v>
      </c>
      <c r="E428" s="157" t="s">
        <v>4737</v>
      </c>
      <c r="F428" s="214" t="s">
        <v>231</v>
      </c>
      <c r="G428" s="48">
        <f t="shared" si="22"/>
        <v>1</v>
      </c>
      <c r="H428" s="48" t="s">
        <v>6</v>
      </c>
      <c r="I428" s="39">
        <f t="shared" si="23"/>
        <v>5</v>
      </c>
      <c r="J428" s="39" t="e">
        <f>+IF(#REF!="Issued",1,IF(#REF!="Not Issued",2,"Nil"))</f>
        <v>#REF!</v>
      </c>
      <c r="K428" s="39" t="s">
        <v>2187</v>
      </c>
      <c r="L428" s="39"/>
      <c r="M428" s="90"/>
    </row>
    <row r="429" spans="1:13" ht="15.75" customHeight="1" x14ac:dyDescent="0.2">
      <c r="A429" s="44">
        <f t="shared" si="24"/>
        <v>83</v>
      </c>
      <c r="B429" s="163" t="s">
        <v>4738</v>
      </c>
      <c r="C429" s="158">
        <v>79189</v>
      </c>
      <c r="D429" s="194" t="s">
        <v>4739</v>
      </c>
      <c r="E429" s="157" t="s">
        <v>176</v>
      </c>
      <c r="F429" s="214" t="s">
        <v>231</v>
      </c>
      <c r="G429" s="48">
        <f t="shared" si="22"/>
        <v>1</v>
      </c>
      <c r="H429" s="48" t="s">
        <v>6</v>
      </c>
      <c r="I429" s="39">
        <f t="shared" si="23"/>
        <v>5</v>
      </c>
      <c r="J429" s="39" t="e">
        <f>+IF(#REF!="Issued",1,IF(#REF!="Not Issued",2,"Nil"))</f>
        <v>#REF!</v>
      </c>
      <c r="K429" s="39" t="s">
        <v>2189</v>
      </c>
      <c r="L429" s="39"/>
      <c r="M429" s="90"/>
    </row>
    <row r="430" spans="1:13" ht="15.75" customHeight="1" x14ac:dyDescent="0.2">
      <c r="A430" s="44">
        <f t="shared" si="24"/>
        <v>84</v>
      </c>
      <c r="B430" s="163" t="s">
        <v>4746</v>
      </c>
      <c r="C430" s="158">
        <v>79191</v>
      </c>
      <c r="D430" s="194" t="s">
        <v>4747</v>
      </c>
      <c r="E430" s="157" t="s">
        <v>4748</v>
      </c>
      <c r="F430" s="214" t="s">
        <v>232</v>
      </c>
      <c r="G430" s="48">
        <f t="shared" si="22"/>
        <v>2</v>
      </c>
      <c r="H430" s="48" t="s">
        <v>6</v>
      </c>
      <c r="I430" s="39">
        <f t="shared" si="23"/>
        <v>5</v>
      </c>
      <c r="J430" s="39" t="e">
        <f>+IF(#REF!="Issued",1,IF(#REF!="Not Issued",2,"Nil"))</f>
        <v>#REF!</v>
      </c>
      <c r="K430" s="39" t="s">
        <v>2193</v>
      </c>
      <c r="L430" s="39"/>
      <c r="M430" s="90"/>
    </row>
    <row r="431" spans="1:13" ht="15.75" customHeight="1" x14ac:dyDescent="0.2">
      <c r="A431" s="44">
        <f t="shared" si="24"/>
        <v>85</v>
      </c>
      <c r="B431" s="163" t="s">
        <v>4749</v>
      </c>
      <c r="C431" s="158">
        <v>79683</v>
      </c>
      <c r="D431" s="194" t="s">
        <v>4750</v>
      </c>
      <c r="E431" s="157" t="s">
        <v>4751</v>
      </c>
      <c r="F431" s="214" t="s">
        <v>232</v>
      </c>
      <c r="G431" s="48">
        <f t="shared" si="22"/>
        <v>2</v>
      </c>
      <c r="H431" s="48" t="s">
        <v>6</v>
      </c>
      <c r="I431" s="39">
        <f t="shared" si="23"/>
        <v>5</v>
      </c>
      <c r="J431" s="39" t="e">
        <f>+IF(#REF!="Issued",1,IF(#REF!="Not Issued",2,"Nil"))</f>
        <v>#REF!</v>
      </c>
      <c r="K431" s="39" t="s">
        <v>2196</v>
      </c>
      <c r="L431" s="39"/>
      <c r="M431" s="90"/>
    </row>
    <row r="432" spans="1:13" ht="15.75" customHeight="1" x14ac:dyDescent="0.2">
      <c r="A432" s="44">
        <f t="shared" si="24"/>
        <v>86</v>
      </c>
      <c r="B432" s="163" t="s">
        <v>4785</v>
      </c>
      <c r="C432" s="158">
        <v>79689</v>
      </c>
      <c r="D432" s="194" t="s">
        <v>4786</v>
      </c>
      <c r="E432" s="157" t="s">
        <v>209</v>
      </c>
      <c r="F432" s="214" t="s">
        <v>231</v>
      </c>
      <c r="G432" s="48">
        <f t="shared" si="22"/>
        <v>1</v>
      </c>
      <c r="H432" s="48" t="s">
        <v>6</v>
      </c>
      <c r="I432" s="39">
        <f t="shared" si="23"/>
        <v>5</v>
      </c>
      <c r="J432" s="39" t="e">
        <f>+IF(#REF!="Issued",1,IF(#REF!="Not Issued",2,"Nil"))</f>
        <v>#REF!</v>
      </c>
      <c r="K432" s="39" t="s">
        <v>2200</v>
      </c>
      <c r="L432" s="39"/>
      <c r="M432" s="90"/>
    </row>
    <row r="433" spans="1:13" ht="15.75" customHeight="1" x14ac:dyDescent="0.2">
      <c r="A433" s="44">
        <f t="shared" si="24"/>
        <v>87</v>
      </c>
      <c r="B433" s="163" t="s">
        <v>4797</v>
      </c>
      <c r="C433" s="158">
        <v>79693</v>
      </c>
      <c r="D433" s="194" t="s">
        <v>4798</v>
      </c>
      <c r="E433" s="157" t="s">
        <v>241</v>
      </c>
      <c r="F433" s="214" t="s">
        <v>231</v>
      </c>
      <c r="G433" s="48">
        <f t="shared" si="22"/>
        <v>1</v>
      </c>
      <c r="H433" s="48" t="s">
        <v>6</v>
      </c>
      <c r="I433" s="39">
        <f t="shared" si="23"/>
        <v>5</v>
      </c>
      <c r="J433" s="39" t="e">
        <f>+IF(#REF!="Issued",1,IF(#REF!="Not Issued",2,"Nil"))</f>
        <v>#REF!</v>
      </c>
      <c r="K433" s="39" t="s">
        <v>2204</v>
      </c>
      <c r="L433" s="39"/>
      <c r="M433" s="90"/>
    </row>
    <row r="434" spans="1:13" ht="15.75" customHeight="1" x14ac:dyDescent="0.2">
      <c r="A434" s="44">
        <f t="shared" si="24"/>
        <v>88</v>
      </c>
      <c r="B434" s="163" t="s">
        <v>4799</v>
      </c>
      <c r="C434" s="158">
        <v>79694</v>
      </c>
      <c r="D434" s="194" t="s">
        <v>1344</v>
      </c>
      <c r="E434" s="157" t="s">
        <v>4800</v>
      </c>
      <c r="F434" s="214" t="s">
        <v>231</v>
      </c>
      <c r="G434" s="48">
        <f t="shared" si="22"/>
        <v>1</v>
      </c>
      <c r="H434" s="48" t="s">
        <v>6</v>
      </c>
      <c r="I434" s="39">
        <f t="shared" si="23"/>
        <v>5</v>
      </c>
      <c r="J434" s="39" t="e">
        <f>+IF(#REF!="Issued",1,IF(#REF!="Not Issued",2,"Nil"))</f>
        <v>#REF!</v>
      </c>
      <c r="K434" s="39" t="s">
        <v>2208</v>
      </c>
      <c r="L434" s="39"/>
      <c r="M434" s="90"/>
    </row>
    <row r="435" spans="1:13" ht="15.75" customHeight="1" x14ac:dyDescent="0.2">
      <c r="A435" s="44">
        <f t="shared" si="24"/>
        <v>89</v>
      </c>
      <c r="B435" s="163" t="s">
        <v>4801</v>
      </c>
      <c r="C435" s="158">
        <v>79695</v>
      </c>
      <c r="D435" s="194" t="s">
        <v>4802</v>
      </c>
      <c r="E435" s="157" t="s">
        <v>4803</v>
      </c>
      <c r="F435" s="214" t="s">
        <v>231</v>
      </c>
      <c r="G435" s="48">
        <f t="shared" si="22"/>
        <v>1</v>
      </c>
      <c r="H435" s="48" t="s">
        <v>6</v>
      </c>
      <c r="I435" s="39">
        <f t="shared" si="23"/>
        <v>5</v>
      </c>
      <c r="J435" s="39" t="e">
        <f>+IF(#REF!="Issued",1,IF(#REF!="Not Issued",2,"Nil"))</f>
        <v>#REF!</v>
      </c>
      <c r="K435" s="39" t="s">
        <v>2211</v>
      </c>
      <c r="L435" s="39"/>
      <c r="M435" s="90"/>
    </row>
    <row r="436" spans="1:13" ht="15.75" customHeight="1" x14ac:dyDescent="0.2">
      <c r="A436" s="44">
        <f t="shared" si="24"/>
        <v>90</v>
      </c>
      <c r="B436" s="163" t="s">
        <v>4806</v>
      </c>
      <c r="C436" s="158">
        <v>79697</v>
      </c>
      <c r="D436" s="194" t="s">
        <v>4807</v>
      </c>
      <c r="E436" s="157" t="s">
        <v>4808</v>
      </c>
      <c r="F436" s="214" t="s">
        <v>232</v>
      </c>
      <c r="G436" s="48">
        <f t="shared" si="22"/>
        <v>2</v>
      </c>
      <c r="H436" s="48" t="s">
        <v>6</v>
      </c>
      <c r="I436" s="39">
        <f t="shared" si="23"/>
        <v>5</v>
      </c>
      <c r="J436" s="39" t="e">
        <f>+IF(#REF!="Issued",1,IF(#REF!="Not Issued",2,"Nil"))</f>
        <v>#REF!</v>
      </c>
      <c r="K436" s="39" t="s">
        <v>2215</v>
      </c>
      <c r="L436" s="39"/>
      <c r="M436" s="90"/>
    </row>
    <row r="437" spans="1:13" ht="15.75" customHeight="1" x14ac:dyDescent="0.2">
      <c r="A437" s="44">
        <f t="shared" si="24"/>
        <v>91</v>
      </c>
      <c r="B437" s="157" t="s">
        <v>4827</v>
      </c>
      <c r="C437" s="158">
        <v>78969</v>
      </c>
      <c r="D437" s="194" t="s">
        <v>195</v>
      </c>
      <c r="E437" s="157" t="s">
        <v>146</v>
      </c>
      <c r="F437" s="214" t="s">
        <v>232</v>
      </c>
      <c r="G437" s="48">
        <f t="shared" si="22"/>
        <v>2</v>
      </c>
      <c r="H437" s="48" t="s">
        <v>6</v>
      </c>
      <c r="I437" s="39">
        <f t="shared" si="23"/>
        <v>5</v>
      </c>
      <c r="J437" s="39" t="e">
        <f>+IF(#REF!="Issued",1,IF(#REF!="Not Issued",2,"Nil"))</f>
        <v>#REF!</v>
      </c>
      <c r="K437" s="39" t="s">
        <v>2219</v>
      </c>
      <c r="L437" s="39"/>
      <c r="M437" s="90"/>
    </row>
    <row r="438" spans="1:13" ht="15.75" customHeight="1" x14ac:dyDescent="0.2">
      <c r="A438" s="44">
        <f t="shared" si="24"/>
        <v>92</v>
      </c>
      <c r="B438" s="163" t="s">
        <v>4828</v>
      </c>
      <c r="C438" s="158">
        <v>68010</v>
      </c>
      <c r="D438" s="194" t="s">
        <v>4829</v>
      </c>
      <c r="E438" s="157" t="s">
        <v>4830</v>
      </c>
      <c r="F438" s="214" t="s">
        <v>231</v>
      </c>
      <c r="G438" s="48">
        <f t="shared" si="22"/>
        <v>1</v>
      </c>
      <c r="H438" s="48" t="s">
        <v>6</v>
      </c>
      <c r="I438" s="39">
        <f t="shared" si="23"/>
        <v>5</v>
      </c>
      <c r="J438" s="39" t="e">
        <f>+IF(#REF!="Issued",1,IF(#REF!="Not Issued",2,"Nil"))</f>
        <v>#REF!</v>
      </c>
      <c r="K438" s="39" t="s">
        <v>2222</v>
      </c>
      <c r="L438" s="39"/>
      <c r="M438" s="90"/>
    </row>
    <row r="439" spans="1:13" ht="15.75" customHeight="1" x14ac:dyDescent="0.2">
      <c r="A439" s="44">
        <f t="shared" si="24"/>
        <v>93</v>
      </c>
      <c r="B439" s="163" t="s">
        <v>4833</v>
      </c>
      <c r="C439" s="158">
        <v>79889</v>
      </c>
      <c r="D439" s="194" t="s">
        <v>274</v>
      </c>
      <c r="E439" s="157" t="s">
        <v>4834</v>
      </c>
      <c r="F439" s="214" t="s">
        <v>231</v>
      </c>
      <c r="G439" s="48">
        <f t="shared" si="22"/>
        <v>1</v>
      </c>
      <c r="H439" s="48" t="s">
        <v>6</v>
      </c>
      <c r="I439" s="39">
        <f t="shared" si="23"/>
        <v>5</v>
      </c>
      <c r="J439" s="39" t="e">
        <f>+IF(#REF!="Issued",1,IF(#REF!="Not Issued",2,"Nil"))</f>
        <v>#REF!</v>
      </c>
      <c r="K439" s="39" t="s">
        <v>2226</v>
      </c>
      <c r="L439" s="39"/>
      <c r="M439" s="90"/>
    </row>
    <row r="440" spans="1:13" ht="15.75" customHeight="1" x14ac:dyDescent="0.2">
      <c r="A440" s="44">
        <f t="shared" si="24"/>
        <v>94</v>
      </c>
      <c r="B440" s="163" t="s">
        <v>4857</v>
      </c>
      <c r="C440" s="158">
        <v>79891</v>
      </c>
      <c r="D440" s="194" t="s">
        <v>4858</v>
      </c>
      <c r="E440" s="157" t="s">
        <v>4859</v>
      </c>
      <c r="F440" s="214" t="s">
        <v>232</v>
      </c>
      <c r="G440" s="48">
        <f t="shared" si="22"/>
        <v>2</v>
      </c>
      <c r="H440" s="48" t="s">
        <v>6</v>
      </c>
      <c r="I440" s="39">
        <f t="shared" si="23"/>
        <v>5</v>
      </c>
      <c r="J440" s="39" t="e">
        <f>+IF(#REF!="Issued",1,IF(#REF!="Not Issued",2,"Nil"))</f>
        <v>#REF!</v>
      </c>
      <c r="K440" s="39" t="s">
        <v>2230</v>
      </c>
      <c r="L440" s="39"/>
      <c r="M440" s="90"/>
    </row>
    <row r="441" spans="1:13" ht="15.75" customHeight="1" x14ac:dyDescent="0.2">
      <c r="A441" s="44">
        <f t="shared" si="24"/>
        <v>95</v>
      </c>
      <c r="B441" s="163" t="s">
        <v>4865</v>
      </c>
      <c r="C441" s="158">
        <v>79197</v>
      </c>
      <c r="D441" s="194" t="s">
        <v>4866</v>
      </c>
      <c r="E441" s="157" t="s">
        <v>4867</v>
      </c>
      <c r="F441" s="214" t="s">
        <v>232</v>
      </c>
      <c r="G441" s="48">
        <f t="shared" si="22"/>
        <v>2</v>
      </c>
      <c r="H441" s="48" t="s">
        <v>6</v>
      </c>
      <c r="I441" s="39">
        <f t="shared" si="23"/>
        <v>5</v>
      </c>
      <c r="J441" s="39" t="e">
        <f>+IF(#REF!="Issued",1,IF(#REF!="Not Issued",2,"Nil"))</f>
        <v>#REF!</v>
      </c>
      <c r="K441" s="39" t="s">
        <v>2234</v>
      </c>
      <c r="L441" s="39"/>
      <c r="M441" s="90"/>
    </row>
    <row r="442" spans="1:13" ht="15.75" customHeight="1" x14ac:dyDescent="0.2">
      <c r="A442" s="44">
        <f t="shared" si="24"/>
        <v>96</v>
      </c>
      <c r="B442" s="163" t="s">
        <v>4868</v>
      </c>
      <c r="C442" s="158">
        <v>79893</v>
      </c>
      <c r="D442" s="194" t="s">
        <v>4869</v>
      </c>
      <c r="E442" s="157" t="s">
        <v>4870</v>
      </c>
      <c r="F442" s="214" t="s">
        <v>231</v>
      </c>
      <c r="G442" s="48">
        <f t="shared" si="22"/>
        <v>1</v>
      </c>
      <c r="H442" s="48" t="s">
        <v>6</v>
      </c>
      <c r="I442" s="39">
        <f t="shared" si="23"/>
        <v>5</v>
      </c>
      <c r="J442" s="39" t="e">
        <f>+IF(#REF!="Issued",1,IF(#REF!="Not Issued",2,"Nil"))</f>
        <v>#REF!</v>
      </c>
      <c r="K442" s="39" t="s">
        <v>4898</v>
      </c>
      <c r="L442" s="39"/>
      <c r="M442" s="90"/>
    </row>
    <row r="443" spans="1:13" ht="15.75" customHeight="1" x14ac:dyDescent="0.2">
      <c r="A443" s="44">
        <f t="shared" si="24"/>
        <v>97</v>
      </c>
      <c r="B443" s="163" t="s">
        <v>4873</v>
      </c>
      <c r="C443" s="158">
        <v>79198</v>
      </c>
      <c r="D443" s="194" t="s">
        <v>263</v>
      </c>
      <c r="E443" s="157" t="s">
        <v>264</v>
      </c>
      <c r="F443" s="214" t="s">
        <v>231</v>
      </c>
      <c r="G443" s="48">
        <f t="shared" ref="G443:G454" si="25">+IF(F443="M",1,IF(F443="f",2,IF(F443="Civ",3,"Error")))</f>
        <v>1</v>
      </c>
      <c r="H443" s="48" t="s">
        <v>6</v>
      </c>
      <c r="I443" s="39">
        <f t="shared" si="23"/>
        <v>5</v>
      </c>
      <c r="J443" s="39" t="e">
        <f>+IF(#REF!="Issued",1,IF(#REF!="Not Issued",2,"Nil"))</f>
        <v>#REF!</v>
      </c>
      <c r="K443" s="39" t="s">
        <v>4902</v>
      </c>
      <c r="L443" s="39"/>
      <c r="M443" s="90"/>
    </row>
    <row r="444" spans="1:13" ht="15.75" customHeight="1" x14ac:dyDescent="0.2">
      <c r="A444" s="44">
        <f t="shared" si="24"/>
        <v>98</v>
      </c>
      <c r="B444" s="163" t="s">
        <v>4874</v>
      </c>
      <c r="C444" s="158">
        <v>79709</v>
      </c>
      <c r="D444" s="194" t="s">
        <v>4875</v>
      </c>
      <c r="E444" s="157" t="s">
        <v>4876</v>
      </c>
      <c r="F444" s="214" t="s">
        <v>232</v>
      </c>
      <c r="G444" s="48">
        <f t="shared" si="25"/>
        <v>2</v>
      </c>
      <c r="H444" s="48" t="s">
        <v>6</v>
      </c>
      <c r="I444" s="39">
        <f t="shared" si="23"/>
        <v>5</v>
      </c>
      <c r="J444" s="39" t="e">
        <f>+IF(#REF!="Issued",1,IF(#REF!="Not Issued",2,"Nil"))</f>
        <v>#REF!</v>
      </c>
      <c r="K444" s="39" t="s">
        <v>2238</v>
      </c>
      <c r="L444" s="39"/>
      <c r="M444" s="90"/>
    </row>
    <row r="445" spans="1:13" ht="15.75" customHeight="1" x14ac:dyDescent="0.2">
      <c r="A445" s="44">
        <f t="shared" si="24"/>
        <v>99</v>
      </c>
      <c r="B445" s="163" t="s">
        <v>4877</v>
      </c>
      <c r="C445" s="158">
        <v>79199</v>
      </c>
      <c r="D445" s="194" t="s">
        <v>4878</v>
      </c>
      <c r="E445" s="157" t="s">
        <v>4879</v>
      </c>
      <c r="F445" s="214" t="s">
        <v>231</v>
      </c>
      <c r="G445" s="48">
        <f t="shared" si="25"/>
        <v>1</v>
      </c>
      <c r="H445" s="48" t="s">
        <v>6</v>
      </c>
      <c r="I445" s="39">
        <f t="shared" si="23"/>
        <v>5</v>
      </c>
      <c r="J445" s="39" t="e">
        <f>+IF(#REF!="Issued",1,IF(#REF!="Not Issued",2,"Nil"))</f>
        <v>#REF!</v>
      </c>
      <c r="K445" s="39" t="s">
        <v>2242</v>
      </c>
      <c r="L445" s="39"/>
      <c r="M445" s="90"/>
    </row>
    <row r="446" spans="1:13" ht="15.75" customHeight="1" x14ac:dyDescent="0.2">
      <c r="A446" s="44">
        <f t="shared" si="24"/>
        <v>100</v>
      </c>
      <c r="B446" s="163" t="s">
        <v>4886</v>
      </c>
      <c r="C446" s="158">
        <v>79712</v>
      </c>
      <c r="D446" s="194" t="s">
        <v>4887</v>
      </c>
      <c r="E446" s="157" t="s">
        <v>4888</v>
      </c>
      <c r="F446" s="214" t="s">
        <v>231</v>
      </c>
      <c r="G446" s="48">
        <f t="shared" si="25"/>
        <v>1</v>
      </c>
      <c r="H446" s="48" t="s">
        <v>6</v>
      </c>
      <c r="I446" s="39">
        <f t="shared" si="23"/>
        <v>5</v>
      </c>
      <c r="J446" s="39" t="e">
        <f>+IF(#REF!="Issued",1,IF(#REF!="Not Issued",2,"Nil"))</f>
        <v>#REF!</v>
      </c>
      <c r="K446" s="39" t="s">
        <v>2250</v>
      </c>
      <c r="L446" s="39"/>
      <c r="M446" s="90"/>
    </row>
    <row r="447" spans="1:13" ht="15.75" customHeight="1" x14ac:dyDescent="0.2">
      <c r="A447" s="44">
        <f t="shared" si="24"/>
        <v>101</v>
      </c>
      <c r="B447" s="163" t="s">
        <v>4892</v>
      </c>
      <c r="C447" s="158">
        <v>79894</v>
      </c>
      <c r="D447" s="194" t="s">
        <v>4893</v>
      </c>
      <c r="E447" s="157" t="s">
        <v>4894</v>
      </c>
      <c r="F447" s="214" t="s">
        <v>231</v>
      </c>
      <c r="G447" s="48">
        <f t="shared" si="25"/>
        <v>1</v>
      </c>
      <c r="H447" s="48" t="s">
        <v>6</v>
      </c>
      <c r="I447" s="39">
        <f t="shared" si="23"/>
        <v>5</v>
      </c>
      <c r="J447" s="39" t="e">
        <f>+IF(#REF!="Issued",1,IF(#REF!="Not Issued",2,"Nil"))</f>
        <v>#REF!</v>
      </c>
      <c r="K447" s="39" t="s">
        <v>2253</v>
      </c>
      <c r="L447" s="39"/>
      <c r="M447" s="90"/>
    </row>
    <row r="448" spans="1:13" ht="15.75" customHeight="1" x14ac:dyDescent="0.2">
      <c r="A448" s="44">
        <f t="shared" si="24"/>
        <v>102</v>
      </c>
      <c r="B448" s="163" t="s">
        <v>4905</v>
      </c>
      <c r="C448" s="158">
        <v>79716</v>
      </c>
      <c r="D448" s="194" t="s">
        <v>4906</v>
      </c>
      <c r="E448" s="157" t="s">
        <v>4907</v>
      </c>
      <c r="F448" s="214" t="s">
        <v>231</v>
      </c>
      <c r="G448" s="48">
        <f t="shared" si="25"/>
        <v>1</v>
      </c>
      <c r="H448" s="48" t="s">
        <v>6</v>
      </c>
      <c r="I448" s="39">
        <f t="shared" si="23"/>
        <v>5</v>
      </c>
      <c r="J448" s="39" t="e">
        <f>+IF(#REF!="Issued",1,IF(#REF!="Not Issued",2,"Nil"))</f>
        <v>#REF!</v>
      </c>
      <c r="K448" s="39" t="s">
        <v>2256</v>
      </c>
      <c r="L448" s="39"/>
      <c r="M448" s="90"/>
    </row>
    <row r="449" spans="1:13" ht="15.75" customHeight="1" x14ac:dyDescent="0.2">
      <c r="A449" s="44">
        <f t="shared" si="24"/>
        <v>103</v>
      </c>
      <c r="B449" s="163" t="s">
        <v>4911</v>
      </c>
      <c r="C449" s="158">
        <v>79201</v>
      </c>
      <c r="D449" s="194" t="s">
        <v>4912</v>
      </c>
      <c r="E449" s="157" t="s">
        <v>196</v>
      </c>
      <c r="F449" s="214" t="s">
        <v>231</v>
      </c>
      <c r="G449" s="48">
        <f t="shared" si="25"/>
        <v>1</v>
      </c>
      <c r="H449" s="48" t="s">
        <v>6</v>
      </c>
      <c r="I449" s="39">
        <f t="shared" si="23"/>
        <v>5</v>
      </c>
      <c r="J449" s="39" t="e">
        <f>+IF(#REF!="Issued",1,IF(#REF!="Not Issued",2,"Nil"))</f>
        <v>#REF!</v>
      </c>
      <c r="K449" s="39" t="s">
        <v>2264</v>
      </c>
      <c r="L449" s="39"/>
      <c r="M449" s="90"/>
    </row>
    <row r="450" spans="1:13" ht="15.75" customHeight="1" x14ac:dyDescent="0.2">
      <c r="A450" s="44">
        <f t="shared" si="24"/>
        <v>104</v>
      </c>
      <c r="B450" s="163" t="s">
        <v>4913</v>
      </c>
      <c r="C450" s="158">
        <v>79897</v>
      </c>
      <c r="D450" s="194" t="s">
        <v>1620</v>
      </c>
      <c r="E450" s="157" t="s">
        <v>124</v>
      </c>
      <c r="F450" s="214" t="s">
        <v>231</v>
      </c>
      <c r="G450" s="48">
        <f t="shared" si="25"/>
        <v>1</v>
      </c>
      <c r="H450" s="48" t="s">
        <v>6</v>
      </c>
      <c r="I450" s="39">
        <f t="shared" si="23"/>
        <v>5</v>
      </c>
      <c r="J450" s="39" t="e">
        <f>+IF(#REF!="Issued",1,IF(#REF!="Not Issued",2,"Nil"))</f>
        <v>#REF!</v>
      </c>
      <c r="K450" s="39" t="s">
        <v>2268</v>
      </c>
      <c r="L450" s="39"/>
      <c r="M450" s="90"/>
    </row>
    <row r="451" spans="1:13" ht="15.75" customHeight="1" x14ac:dyDescent="0.2">
      <c r="A451" s="44">
        <f t="shared" si="24"/>
        <v>105</v>
      </c>
      <c r="B451" s="163" t="s">
        <v>4914</v>
      </c>
      <c r="C451" s="158">
        <v>79898</v>
      </c>
      <c r="D451" s="194" t="s">
        <v>4915</v>
      </c>
      <c r="E451" s="157" t="s">
        <v>4916</v>
      </c>
      <c r="F451" s="214" t="s">
        <v>231</v>
      </c>
      <c r="G451" s="48">
        <f t="shared" si="25"/>
        <v>1</v>
      </c>
      <c r="H451" s="48" t="s">
        <v>6</v>
      </c>
      <c r="I451" s="39">
        <f t="shared" si="23"/>
        <v>5</v>
      </c>
      <c r="J451" s="39" t="e">
        <f>+IF(#REF!="Issued",1,IF(#REF!="Not Issued",2,"Nil"))</f>
        <v>#REF!</v>
      </c>
      <c r="K451" s="39" t="s">
        <v>2272</v>
      </c>
      <c r="L451" s="39"/>
      <c r="M451" s="90"/>
    </row>
    <row r="452" spans="1:13" ht="15.75" customHeight="1" x14ac:dyDescent="0.2">
      <c r="A452" s="44">
        <f t="shared" si="24"/>
        <v>106</v>
      </c>
      <c r="B452" s="163" t="s">
        <v>4920</v>
      </c>
      <c r="C452" s="158">
        <v>79203</v>
      </c>
      <c r="D452" s="194" t="s">
        <v>4921</v>
      </c>
      <c r="E452" s="157" t="s">
        <v>4922</v>
      </c>
      <c r="F452" s="214" t="s">
        <v>231</v>
      </c>
      <c r="G452" s="48">
        <f t="shared" si="25"/>
        <v>1</v>
      </c>
      <c r="H452" s="48" t="s">
        <v>6</v>
      </c>
      <c r="I452" s="39">
        <f t="shared" si="23"/>
        <v>5</v>
      </c>
      <c r="J452" s="39" t="e">
        <f>+IF(#REF!="Issued",1,IF(#REF!="Not Issued",2,"Nil"))</f>
        <v>#REF!</v>
      </c>
      <c r="K452" s="39" t="s">
        <v>2275</v>
      </c>
      <c r="L452" s="39"/>
      <c r="M452" s="90"/>
    </row>
    <row r="453" spans="1:13" ht="15.75" customHeight="1" x14ac:dyDescent="0.2">
      <c r="A453" s="44">
        <f t="shared" si="24"/>
        <v>107</v>
      </c>
      <c r="B453" s="163" t="s">
        <v>4923</v>
      </c>
      <c r="C453" s="158">
        <v>79717</v>
      </c>
      <c r="D453" s="194" t="s">
        <v>105</v>
      </c>
      <c r="E453" s="157" t="s">
        <v>106</v>
      </c>
      <c r="F453" s="214" t="s">
        <v>232</v>
      </c>
      <c r="G453" s="48">
        <f t="shared" si="25"/>
        <v>2</v>
      </c>
      <c r="H453" s="48" t="s">
        <v>6</v>
      </c>
      <c r="I453" s="39">
        <f t="shared" si="23"/>
        <v>5</v>
      </c>
      <c r="J453" s="39" t="e">
        <f>+IF(#REF!="Issued",1,IF(#REF!="Not Issued",2,"Nil"))</f>
        <v>#REF!</v>
      </c>
      <c r="K453" s="39" t="s">
        <v>2282</v>
      </c>
      <c r="L453" s="39"/>
      <c r="M453" s="90"/>
    </row>
    <row r="454" spans="1:13" ht="15.75" customHeight="1" x14ac:dyDescent="0.2">
      <c r="A454" s="44">
        <f t="shared" si="24"/>
        <v>108</v>
      </c>
      <c r="B454" s="163" t="s">
        <v>4924</v>
      </c>
      <c r="C454" s="158">
        <v>79899</v>
      </c>
      <c r="D454" s="194" t="s">
        <v>4925</v>
      </c>
      <c r="E454" s="157" t="s">
        <v>4926</v>
      </c>
      <c r="F454" s="214" t="s">
        <v>231</v>
      </c>
      <c r="G454" s="48">
        <f t="shared" si="25"/>
        <v>1</v>
      </c>
      <c r="H454" s="48" t="s">
        <v>6</v>
      </c>
      <c r="I454" s="39">
        <f t="shared" si="23"/>
        <v>5</v>
      </c>
      <c r="J454" s="39" t="e">
        <f>+IF(#REF!="Issued",1,IF(#REF!="Not Issued",2,"Nil"))</f>
        <v>#REF!</v>
      </c>
      <c r="K454" s="39" t="s">
        <v>2285</v>
      </c>
      <c r="L454" s="39"/>
      <c r="M454" s="90"/>
    </row>
    <row r="455" spans="1:13" ht="11.25" customHeight="1" x14ac:dyDescent="0.2">
      <c r="A455" s="127"/>
      <c r="B455" s="132"/>
      <c r="C455" s="133"/>
      <c r="D455" s="134"/>
      <c r="E455" s="134"/>
      <c r="F455" s="135"/>
      <c r="G455" s="91"/>
      <c r="H455" s="136"/>
      <c r="I455" s="91"/>
      <c r="J455" s="41"/>
      <c r="K455" s="41"/>
      <c r="L455" s="41"/>
    </row>
    <row r="457" spans="1:13" ht="25.5" thickBot="1" x14ac:dyDescent="0.55000000000000004">
      <c r="A457" s="223" t="s">
        <v>19</v>
      </c>
      <c r="B457" s="223"/>
      <c r="C457" s="223"/>
      <c r="D457" s="223"/>
      <c r="E457" s="223"/>
      <c r="F457" s="223"/>
      <c r="G457" s="223"/>
      <c r="H457" s="223"/>
      <c r="I457" s="223"/>
      <c r="J457" s="223"/>
      <c r="K457" s="223"/>
      <c r="L457" s="223"/>
    </row>
    <row r="458" spans="1:13" ht="32.25" thickBot="1" x14ac:dyDescent="0.25">
      <c r="A458" s="74" t="s">
        <v>221</v>
      </c>
      <c r="B458" s="75" t="s">
        <v>222</v>
      </c>
      <c r="C458" s="76" t="s">
        <v>238</v>
      </c>
      <c r="D458" s="77" t="s">
        <v>223</v>
      </c>
      <c r="E458" s="78" t="s">
        <v>224</v>
      </c>
      <c r="F458" s="79" t="s">
        <v>225</v>
      </c>
      <c r="G458" s="79"/>
      <c r="H458" s="80" t="s">
        <v>226</v>
      </c>
      <c r="I458" s="80"/>
      <c r="J458" s="81" t="s">
        <v>227</v>
      </c>
      <c r="K458" s="82"/>
      <c r="L458" s="83" t="s">
        <v>228</v>
      </c>
    </row>
    <row r="459" spans="1:13" ht="16.5" customHeight="1" x14ac:dyDescent="0.2">
      <c r="A459" s="44">
        <v>1</v>
      </c>
      <c r="B459" s="157" t="s">
        <v>4930</v>
      </c>
      <c r="C459" s="158">
        <v>79085</v>
      </c>
      <c r="D459" s="194" t="s">
        <v>4931</v>
      </c>
      <c r="E459" s="157" t="s">
        <v>3427</v>
      </c>
      <c r="F459" s="214" t="s">
        <v>232</v>
      </c>
      <c r="G459" s="48">
        <f t="shared" ref="G459:G478" si="26">+IF(F459="M",1,IF(F459="f",2,IF(F459="Civ",3,"Error")))</f>
        <v>2</v>
      </c>
      <c r="H459" s="48" t="s">
        <v>220</v>
      </c>
      <c r="I459" s="39">
        <f t="shared" ref="I459:I478" si="27">+IF(H459="Incomplete",5,IF(H459="Complete",1,IF(H459="Incomplete",2,IF(H459="Left",3,IF(H459="Dropped",4,"Error")))))</f>
        <v>1</v>
      </c>
      <c r="J459" s="39" t="e">
        <f>+IF(#REF!="Issued",1,IF(#REF!="Not Issued",2,"Nil"))</f>
        <v>#REF!</v>
      </c>
      <c r="K459" s="39" t="s">
        <v>257</v>
      </c>
      <c r="L459" s="39"/>
    </row>
    <row r="460" spans="1:13" ht="16.5" customHeight="1" x14ac:dyDescent="0.2">
      <c r="A460" s="44">
        <v>2</v>
      </c>
      <c r="B460" s="157" t="s">
        <v>4932</v>
      </c>
      <c r="C460" s="158">
        <v>79796</v>
      </c>
      <c r="D460" s="194" t="s">
        <v>4933</v>
      </c>
      <c r="E460" s="157" t="s">
        <v>4934</v>
      </c>
      <c r="F460" s="214" t="s">
        <v>232</v>
      </c>
      <c r="G460" s="48">
        <f t="shared" si="26"/>
        <v>2</v>
      </c>
      <c r="H460" s="48" t="s">
        <v>220</v>
      </c>
      <c r="I460" s="39">
        <f t="shared" si="27"/>
        <v>1</v>
      </c>
      <c r="J460" s="39" t="e">
        <f>+IF(#REF!="Issued",1,IF(#REF!="Not Issued",2,"Nil"))</f>
        <v>#REF!</v>
      </c>
      <c r="K460" s="39" t="s">
        <v>260</v>
      </c>
      <c r="L460" s="39"/>
    </row>
    <row r="461" spans="1:13" ht="16.5" customHeight="1" x14ac:dyDescent="0.2">
      <c r="A461" s="44">
        <v>3</v>
      </c>
      <c r="B461" s="157" t="s">
        <v>4938</v>
      </c>
      <c r="C461" s="158">
        <v>79086</v>
      </c>
      <c r="D461" s="194" t="s">
        <v>4939</v>
      </c>
      <c r="E461" s="157" t="s">
        <v>4940</v>
      </c>
      <c r="F461" s="214" t="s">
        <v>231</v>
      </c>
      <c r="G461" s="48">
        <f t="shared" si="26"/>
        <v>1</v>
      </c>
      <c r="H461" s="48" t="s">
        <v>220</v>
      </c>
      <c r="I461" s="39">
        <f t="shared" si="27"/>
        <v>1</v>
      </c>
      <c r="J461" s="39" t="e">
        <f>+IF(#REF!="Issued",1,IF(#REF!="Not Issued",2,"Nil"))</f>
        <v>#REF!</v>
      </c>
      <c r="K461" s="39" t="s">
        <v>275</v>
      </c>
      <c r="L461" s="39"/>
    </row>
    <row r="462" spans="1:13" ht="16.5" customHeight="1" x14ac:dyDescent="0.2">
      <c r="A462" s="44">
        <v>4</v>
      </c>
      <c r="B462" s="157" t="s">
        <v>4943</v>
      </c>
      <c r="C462" s="158">
        <v>79088</v>
      </c>
      <c r="D462" s="194" t="s">
        <v>4944</v>
      </c>
      <c r="E462" s="157" t="s">
        <v>4945</v>
      </c>
      <c r="F462" s="214" t="s">
        <v>232</v>
      </c>
      <c r="G462" s="48">
        <f t="shared" si="26"/>
        <v>2</v>
      </c>
      <c r="H462" s="48" t="s">
        <v>220</v>
      </c>
      <c r="I462" s="39">
        <f t="shared" si="27"/>
        <v>1</v>
      </c>
      <c r="J462" s="39" t="e">
        <f>+IF(#REF!="Issued",1,IF(#REF!="Not Issued",2,"Nil"))</f>
        <v>#REF!</v>
      </c>
      <c r="K462" s="39" t="s">
        <v>2443</v>
      </c>
      <c r="L462" s="39"/>
    </row>
    <row r="463" spans="1:13" ht="16.5" customHeight="1" x14ac:dyDescent="0.2">
      <c r="A463" s="44">
        <v>5</v>
      </c>
      <c r="B463" s="157" t="s">
        <v>4946</v>
      </c>
      <c r="C463" s="158">
        <v>79089</v>
      </c>
      <c r="D463" s="194" t="s">
        <v>4947</v>
      </c>
      <c r="E463" s="157" t="s">
        <v>4948</v>
      </c>
      <c r="F463" s="214" t="s">
        <v>232</v>
      </c>
      <c r="G463" s="48">
        <f t="shared" si="26"/>
        <v>2</v>
      </c>
      <c r="H463" s="48" t="s">
        <v>220</v>
      </c>
      <c r="I463" s="39">
        <f t="shared" si="27"/>
        <v>1</v>
      </c>
      <c r="J463" s="39" t="e">
        <f>+IF(#REF!="Issued",1,IF(#REF!="Not Issued",2,"Nil"))</f>
        <v>#REF!</v>
      </c>
      <c r="K463" s="39" t="s">
        <v>2447</v>
      </c>
      <c r="L463" s="39"/>
    </row>
    <row r="464" spans="1:13" ht="16.5" customHeight="1" x14ac:dyDescent="0.2">
      <c r="A464" s="44">
        <v>6</v>
      </c>
      <c r="B464" s="157" t="s">
        <v>4952</v>
      </c>
      <c r="C464" s="158">
        <v>79091</v>
      </c>
      <c r="D464" s="194" t="s">
        <v>4953</v>
      </c>
      <c r="E464" s="157" t="s">
        <v>2505</v>
      </c>
      <c r="F464" s="214" t="s">
        <v>231</v>
      </c>
      <c r="G464" s="48">
        <f t="shared" si="26"/>
        <v>1</v>
      </c>
      <c r="H464" s="48" t="s">
        <v>220</v>
      </c>
      <c r="I464" s="39">
        <f t="shared" si="27"/>
        <v>1</v>
      </c>
      <c r="J464" s="39" t="e">
        <f>+IF(#REF!="Issued",1,IF(#REF!="Not Issued",2,"Nil"))</f>
        <v>#REF!</v>
      </c>
      <c r="K464" s="39" t="s">
        <v>2567</v>
      </c>
      <c r="L464" s="39"/>
    </row>
    <row r="465" spans="1:12" ht="16.5" customHeight="1" x14ac:dyDescent="0.2">
      <c r="A465" s="44">
        <v>7</v>
      </c>
      <c r="B465" s="157" t="s">
        <v>4955</v>
      </c>
      <c r="C465" s="158">
        <v>79797</v>
      </c>
      <c r="D465" s="194" t="s">
        <v>4956</v>
      </c>
      <c r="E465" s="157" t="s">
        <v>4957</v>
      </c>
      <c r="F465" s="214" t="s">
        <v>232</v>
      </c>
      <c r="G465" s="48">
        <f t="shared" si="26"/>
        <v>2</v>
      </c>
      <c r="H465" s="48" t="s">
        <v>220</v>
      </c>
      <c r="I465" s="39">
        <f t="shared" si="27"/>
        <v>1</v>
      </c>
      <c r="J465" s="39" t="e">
        <f>+IF(#REF!="Issued",1,IF(#REF!="Not Issued",2,"Nil"))</f>
        <v>#REF!</v>
      </c>
      <c r="K465" s="39" t="s">
        <v>2571</v>
      </c>
      <c r="L465" s="39"/>
    </row>
    <row r="466" spans="1:12" ht="16.5" customHeight="1" x14ac:dyDescent="0.2">
      <c r="A466" s="44">
        <v>8</v>
      </c>
      <c r="B466" s="157" t="s">
        <v>4958</v>
      </c>
      <c r="C466" s="158">
        <v>79093</v>
      </c>
      <c r="D466" s="194" t="s">
        <v>4959</v>
      </c>
      <c r="E466" s="157" t="s">
        <v>277</v>
      </c>
      <c r="F466" s="214" t="s">
        <v>231</v>
      </c>
      <c r="G466" s="48">
        <f t="shared" si="26"/>
        <v>1</v>
      </c>
      <c r="H466" s="48" t="s">
        <v>220</v>
      </c>
      <c r="I466" s="39">
        <f t="shared" si="27"/>
        <v>1</v>
      </c>
      <c r="J466" s="39" t="e">
        <f>+IF(#REF!="Issued",1,IF(#REF!="Not Issued",2,"Nil"))</f>
        <v>#REF!</v>
      </c>
      <c r="K466" s="39" t="s">
        <v>2451</v>
      </c>
      <c r="L466" s="39"/>
    </row>
    <row r="467" spans="1:12" ht="16.5" customHeight="1" x14ac:dyDescent="0.2">
      <c r="A467" s="44">
        <v>9</v>
      </c>
      <c r="B467" s="157" t="s">
        <v>4960</v>
      </c>
      <c r="C467" s="158">
        <v>79094</v>
      </c>
      <c r="D467" s="194" t="s">
        <v>4961</v>
      </c>
      <c r="E467" s="157" t="s">
        <v>4962</v>
      </c>
      <c r="F467" s="214" t="s">
        <v>232</v>
      </c>
      <c r="G467" s="48">
        <f t="shared" si="26"/>
        <v>2</v>
      </c>
      <c r="H467" s="48" t="s">
        <v>220</v>
      </c>
      <c r="I467" s="39">
        <f t="shared" si="27"/>
        <v>1</v>
      </c>
      <c r="J467" s="39" t="e">
        <f>+IF(#REF!="Issued",1,IF(#REF!="Not Issued",2,"Nil"))</f>
        <v>#REF!</v>
      </c>
      <c r="K467" s="39" t="s">
        <v>2578</v>
      </c>
      <c r="L467" s="39"/>
    </row>
    <row r="468" spans="1:12" ht="16.5" customHeight="1" x14ac:dyDescent="0.2">
      <c r="A468" s="44">
        <v>10</v>
      </c>
      <c r="B468" s="157" t="s">
        <v>4963</v>
      </c>
      <c r="C468" s="158">
        <v>79798</v>
      </c>
      <c r="D468" s="194" t="s">
        <v>4964</v>
      </c>
      <c r="E468" s="157" t="s">
        <v>4965</v>
      </c>
      <c r="F468" s="214" t="s">
        <v>232</v>
      </c>
      <c r="G468" s="48">
        <f t="shared" si="26"/>
        <v>2</v>
      </c>
      <c r="H468" s="48" t="s">
        <v>220</v>
      </c>
      <c r="I468" s="39">
        <f t="shared" si="27"/>
        <v>1</v>
      </c>
      <c r="J468" s="39" t="e">
        <f>+IF(#REF!="Issued",1,IF(#REF!="Not Issued",2,"Nil"))</f>
        <v>#REF!</v>
      </c>
      <c r="K468" s="39" t="s">
        <v>2455</v>
      </c>
      <c r="L468" s="39"/>
    </row>
    <row r="469" spans="1:12" ht="16.5" customHeight="1" x14ac:dyDescent="0.2">
      <c r="A469" s="44">
        <v>11</v>
      </c>
      <c r="B469" s="157" t="s">
        <v>4966</v>
      </c>
      <c r="C469" s="158">
        <v>79799</v>
      </c>
      <c r="D469" s="194" t="s">
        <v>4967</v>
      </c>
      <c r="E469" s="157" t="s">
        <v>149</v>
      </c>
      <c r="F469" s="214" t="s">
        <v>232</v>
      </c>
      <c r="G469" s="48">
        <f t="shared" si="26"/>
        <v>2</v>
      </c>
      <c r="H469" s="48" t="s">
        <v>220</v>
      </c>
      <c r="I469" s="39">
        <f t="shared" si="27"/>
        <v>1</v>
      </c>
      <c r="J469" s="39" t="e">
        <f>+IF(#REF!="Issued",1,IF(#REF!="Not Issued",2,"Nil"))</f>
        <v>#REF!</v>
      </c>
      <c r="K469" s="39" t="s">
        <v>2459</v>
      </c>
      <c r="L469" s="39"/>
    </row>
    <row r="470" spans="1:12" ht="16.5" customHeight="1" x14ac:dyDescent="0.2">
      <c r="A470" s="44">
        <v>12</v>
      </c>
      <c r="B470" s="157" t="s">
        <v>4974</v>
      </c>
      <c r="C470" s="158">
        <v>73181</v>
      </c>
      <c r="D470" s="194" t="s">
        <v>4975</v>
      </c>
      <c r="E470" s="157" t="s">
        <v>92</v>
      </c>
      <c r="F470" s="214" t="s">
        <v>231</v>
      </c>
      <c r="G470" s="48">
        <f t="shared" si="26"/>
        <v>1</v>
      </c>
      <c r="H470" s="48" t="s">
        <v>220</v>
      </c>
      <c r="I470" s="39">
        <f t="shared" si="27"/>
        <v>1</v>
      </c>
      <c r="J470" s="39" t="e">
        <f>+IF(#REF!="Issued",1,IF(#REF!="Not Issued",2,"Nil"))</f>
        <v>#REF!</v>
      </c>
      <c r="K470" s="39" t="s">
        <v>2462</v>
      </c>
      <c r="L470" s="39"/>
    </row>
    <row r="471" spans="1:12" ht="16.5" customHeight="1" x14ac:dyDescent="0.2">
      <c r="A471" s="44">
        <v>13</v>
      </c>
      <c r="B471" s="157" t="s">
        <v>4978</v>
      </c>
      <c r="C471" s="158">
        <v>79097</v>
      </c>
      <c r="D471" s="194" t="s">
        <v>2427</v>
      </c>
      <c r="E471" s="157" t="s">
        <v>4979</v>
      </c>
      <c r="F471" s="214" t="s">
        <v>232</v>
      </c>
      <c r="G471" s="48">
        <f t="shared" si="26"/>
        <v>2</v>
      </c>
      <c r="H471" s="48" t="s">
        <v>220</v>
      </c>
      <c r="I471" s="39">
        <f t="shared" si="27"/>
        <v>1</v>
      </c>
      <c r="J471" s="39" t="e">
        <f>+IF(#REF!="Issued",1,IF(#REF!="Not Issued",2,"Nil"))</f>
        <v>#REF!</v>
      </c>
      <c r="K471" s="39" t="s">
        <v>2466</v>
      </c>
      <c r="L471" s="39"/>
    </row>
    <row r="472" spans="1:12" ht="16.5" customHeight="1" x14ac:dyDescent="0.2">
      <c r="A472" s="44">
        <v>14</v>
      </c>
      <c r="B472" s="157" t="s">
        <v>4935</v>
      </c>
      <c r="C472" s="158">
        <v>79283</v>
      </c>
      <c r="D472" s="194" t="s">
        <v>4936</v>
      </c>
      <c r="E472" s="157" t="s">
        <v>4937</v>
      </c>
      <c r="F472" s="214" t="s">
        <v>231</v>
      </c>
      <c r="G472" s="48">
        <f t="shared" si="26"/>
        <v>1</v>
      </c>
      <c r="H472" s="48" t="s">
        <v>6</v>
      </c>
      <c r="I472" s="39">
        <f t="shared" si="27"/>
        <v>5</v>
      </c>
      <c r="J472" s="39" t="e">
        <f>+IF(#REF!="Issued",1,IF(#REF!="Not Issued",2,"Nil"))</f>
        <v>#REF!</v>
      </c>
      <c r="K472" s="39" t="s">
        <v>2470</v>
      </c>
      <c r="L472" s="39"/>
    </row>
    <row r="473" spans="1:12" ht="16.5" customHeight="1" x14ac:dyDescent="0.2">
      <c r="A473" s="44">
        <v>15</v>
      </c>
      <c r="B473" s="163" t="s">
        <v>4941</v>
      </c>
      <c r="C473" s="158">
        <v>71263</v>
      </c>
      <c r="D473" s="194" t="s">
        <v>4942</v>
      </c>
      <c r="E473" s="157" t="s">
        <v>3756</v>
      </c>
      <c r="F473" s="214" t="s">
        <v>231</v>
      </c>
      <c r="G473" s="48">
        <f t="shared" si="26"/>
        <v>1</v>
      </c>
      <c r="H473" s="48" t="s">
        <v>6</v>
      </c>
      <c r="I473" s="39">
        <f t="shared" si="27"/>
        <v>5</v>
      </c>
      <c r="J473" s="39" t="e">
        <f>+IF(#REF!="Issued",1,IF(#REF!="Not Issued",2,"Nil"))</f>
        <v>#REF!</v>
      </c>
      <c r="K473" s="39" t="s">
        <v>2472</v>
      </c>
      <c r="L473" s="39"/>
    </row>
    <row r="474" spans="1:12" ht="16.5" customHeight="1" x14ac:dyDescent="0.2">
      <c r="A474" s="44">
        <v>16</v>
      </c>
      <c r="B474" s="163" t="s">
        <v>4949</v>
      </c>
      <c r="C474" s="158">
        <v>79090</v>
      </c>
      <c r="D474" s="194" t="s">
        <v>4950</v>
      </c>
      <c r="E474" s="157" t="s">
        <v>4951</v>
      </c>
      <c r="F474" s="214" t="s">
        <v>231</v>
      </c>
      <c r="G474" s="48">
        <f t="shared" si="26"/>
        <v>1</v>
      </c>
      <c r="H474" s="48" t="s">
        <v>6</v>
      </c>
      <c r="I474" s="39">
        <f t="shared" si="27"/>
        <v>5</v>
      </c>
      <c r="J474" s="39" t="e">
        <f>+IF(#REF!="Issued",1,IF(#REF!="Not Issued",2,"Nil"))</f>
        <v>#REF!</v>
      </c>
      <c r="K474" s="39" t="s">
        <v>2476</v>
      </c>
      <c r="L474" s="39"/>
    </row>
    <row r="475" spans="1:12" ht="16.5" customHeight="1" x14ac:dyDescent="0.2">
      <c r="A475" s="44">
        <v>17</v>
      </c>
      <c r="B475" s="163" t="s">
        <v>4954</v>
      </c>
      <c r="C475" s="158">
        <v>79092</v>
      </c>
      <c r="D475" s="194" t="s">
        <v>87</v>
      </c>
      <c r="E475" s="157" t="s">
        <v>560</v>
      </c>
      <c r="F475" s="214" t="s">
        <v>231</v>
      </c>
      <c r="G475" s="48">
        <f t="shared" si="26"/>
        <v>1</v>
      </c>
      <c r="H475" s="48" t="s">
        <v>6</v>
      </c>
      <c r="I475" s="39">
        <f t="shared" si="27"/>
        <v>5</v>
      </c>
      <c r="J475" s="39" t="e">
        <f>+IF(#REF!="Issued",1,IF(#REF!="Not Issued",2,"Nil"))</f>
        <v>#REF!</v>
      </c>
      <c r="K475" s="39" t="s">
        <v>2480</v>
      </c>
      <c r="L475" s="39"/>
    </row>
    <row r="476" spans="1:12" ht="16.5" customHeight="1" x14ac:dyDescent="0.2">
      <c r="A476" s="44">
        <v>18</v>
      </c>
      <c r="B476" s="157" t="s">
        <v>4968</v>
      </c>
      <c r="C476" s="158">
        <v>79800</v>
      </c>
      <c r="D476" s="194" t="s">
        <v>4969</v>
      </c>
      <c r="E476" s="157" t="s">
        <v>4970</v>
      </c>
      <c r="F476" s="214" t="s">
        <v>231</v>
      </c>
      <c r="G476" s="48">
        <f t="shared" si="26"/>
        <v>1</v>
      </c>
      <c r="H476" s="48" t="s">
        <v>6</v>
      </c>
      <c r="I476" s="39">
        <f t="shared" si="27"/>
        <v>5</v>
      </c>
      <c r="J476" s="39" t="e">
        <f>+IF(#REF!="Issued",1,IF(#REF!="Not Issued",2,"Nil"))</f>
        <v>#REF!</v>
      </c>
      <c r="K476" s="39" t="s">
        <v>2483</v>
      </c>
      <c r="L476" s="39"/>
    </row>
    <row r="477" spans="1:12" ht="16.5" customHeight="1" x14ac:dyDescent="0.2">
      <c r="A477" s="44">
        <v>19</v>
      </c>
      <c r="B477" s="163" t="s">
        <v>4971</v>
      </c>
      <c r="C477" s="158">
        <v>79095</v>
      </c>
      <c r="D477" s="194" t="s">
        <v>4972</v>
      </c>
      <c r="E477" s="157" t="s">
        <v>4973</v>
      </c>
      <c r="F477" s="214" t="s">
        <v>231</v>
      </c>
      <c r="G477" s="48">
        <f t="shared" si="26"/>
        <v>1</v>
      </c>
      <c r="H477" s="48" t="s">
        <v>6</v>
      </c>
      <c r="I477" s="39">
        <f t="shared" si="27"/>
        <v>5</v>
      </c>
      <c r="J477" s="39" t="e">
        <f>+IF(#REF!="Issued",1,IF(#REF!="Not Issued",2,"Nil"))</f>
        <v>#REF!</v>
      </c>
      <c r="K477" s="39" t="s">
        <v>2487</v>
      </c>
      <c r="L477" s="39"/>
    </row>
    <row r="478" spans="1:12" ht="16.5" customHeight="1" x14ac:dyDescent="0.2">
      <c r="A478" s="44">
        <v>20</v>
      </c>
      <c r="B478" s="157" t="s">
        <v>4976</v>
      </c>
      <c r="C478" s="158">
        <v>79801</v>
      </c>
      <c r="D478" s="194" t="s">
        <v>4977</v>
      </c>
      <c r="E478" s="157" t="s">
        <v>1118</v>
      </c>
      <c r="F478" s="214" t="s">
        <v>232</v>
      </c>
      <c r="G478" s="48">
        <f t="shared" si="26"/>
        <v>2</v>
      </c>
      <c r="H478" s="48" t="s">
        <v>6</v>
      </c>
      <c r="I478" s="39">
        <f t="shared" si="27"/>
        <v>5</v>
      </c>
      <c r="J478" s="39" t="e">
        <f>+IF(#REF!="Issued",1,IF(#REF!="Not Issued",2,"Nil"))</f>
        <v>#REF!</v>
      </c>
      <c r="K478" s="39" t="s">
        <v>2491</v>
      </c>
      <c r="L478" s="39"/>
    </row>
    <row r="479" spans="1:12" ht="12.75" x14ac:dyDescent="0.2">
      <c r="A479" s="127"/>
      <c r="B479" s="132"/>
      <c r="C479" s="133"/>
      <c r="D479" s="134"/>
      <c r="E479" s="134"/>
      <c r="F479" s="135"/>
      <c r="G479" s="91"/>
      <c r="H479" s="136"/>
      <c r="I479" s="91"/>
      <c r="J479" s="41"/>
      <c r="K479" s="41"/>
      <c r="L479" s="41"/>
    </row>
  </sheetData>
  <sortState ref="B459:H478">
    <sortCondition ref="H459:H478"/>
  </sortState>
  <mergeCells count="10">
    <mergeCell ref="L3:L4"/>
    <mergeCell ref="A345:L345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347:H355 H459:H464 H33:H80 H466:H479 H330:H342 H82:H155 H5:H31 H357:H455 H157:H281 H283:H328">
    <cfRule type="cellIs" dxfId="117" priority="141" stopIfTrue="1" operator="equal">
      <formula>"Dropped"</formula>
    </cfRule>
    <cfRule type="cellIs" dxfId="116" priority="142" stopIfTrue="1" operator="equal">
      <formula>"Left"</formula>
    </cfRule>
    <cfRule type="cellIs" dxfId="115" priority="143" stopIfTrue="1" operator="equal">
      <formula>"Incomplete"</formula>
    </cfRule>
    <cfRule type="cellIs" dxfId="114" priority="144" stopIfTrue="1" operator="equal">
      <formula>"Complete"</formula>
    </cfRule>
  </conditionalFormatting>
  <conditionalFormatting sqref="H329">
    <cfRule type="cellIs" dxfId="113" priority="117" stopIfTrue="1" operator="equal">
      <formula>"Dropped"</formula>
    </cfRule>
    <cfRule type="cellIs" dxfId="112" priority="118" stopIfTrue="1" operator="equal">
      <formula>"Left"</formula>
    </cfRule>
    <cfRule type="cellIs" dxfId="111" priority="119" stopIfTrue="1" operator="equal">
      <formula>"Incomplete"</formula>
    </cfRule>
    <cfRule type="cellIs" dxfId="110" priority="120" stopIfTrue="1" operator="equal">
      <formula>"Complete"</formula>
    </cfRule>
  </conditionalFormatting>
  <conditionalFormatting sqref="H356">
    <cfRule type="cellIs" dxfId="109" priority="101" stopIfTrue="1" operator="equal">
      <formula>"Dropped"</formula>
    </cfRule>
    <cfRule type="cellIs" dxfId="108" priority="102" stopIfTrue="1" operator="equal">
      <formula>"Left"</formula>
    </cfRule>
    <cfRule type="cellIs" dxfId="107" priority="103" stopIfTrue="1" operator="equal">
      <formula>"Incomplete"</formula>
    </cfRule>
    <cfRule type="cellIs" dxfId="106" priority="104" stopIfTrue="1" operator="equal">
      <formula>"Complete"</formula>
    </cfRule>
  </conditionalFormatting>
  <conditionalFormatting sqref="H156">
    <cfRule type="cellIs" dxfId="105" priority="95" stopIfTrue="1" operator="equal">
      <formula>"Dropped"</formula>
    </cfRule>
    <cfRule type="cellIs" dxfId="104" priority="96" stopIfTrue="1" operator="equal">
      <formula>"Left"</formula>
    </cfRule>
    <cfRule type="cellIs" dxfId="103" priority="97" stopIfTrue="1" operator="equal">
      <formula>"Incomplete"</formula>
    </cfRule>
    <cfRule type="cellIs" dxfId="102" priority="98" stopIfTrue="1" operator="equal">
      <formula>"Complete"</formula>
    </cfRule>
  </conditionalFormatting>
  <conditionalFormatting sqref="H32">
    <cfRule type="cellIs" dxfId="101" priority="83" stopIfTrue="1" operator="equal">
      <formula>"Dropped"</formula>
    </cfRule>
    <cfRule type="cellIs" dxfId="100" priority="84" stopIfTrue="1" operator="equal">
      <formula>"Left"</formula>
    </cfRule>
    <cfRule type="cellIs" dxfId="99" priority="85" stopIfTrue="1" operator="equal">
      <formula>"Incomplete"</formula>
    </cfRule>
    <cfRule type="cellIs" dxfId="98" priority="86" stopIfTrue="1" operator="equal">
      <formula>"Complete"</formula>
    </cfRule>
  </conditionalFormatting>
  <conditionalFormatting sqref="H465">
    <cfRule type="cellIs" dxfId="97" priority="49" stopIfTrue="1" operator="equal">
      <formula>"Dropped"</formula>
    </cfRule>
    <cfRule type="cellIs" dxfId="96" priority="50" stopIfTrue="1" operator="equal">
      <formula>"Left"</formula>
    </cfRule>
    <cfRule type="cellIs" dxfId="95" priority="51" stopIfTrue="1" operator="equal">
      <formula>"Incomplete"</formula>
    </cfRule>
    <cfRule type="cellIs" dxfId="94" priority="52" stopIfTrue="1" operator="equal">
      <formula>"Complete"</formula>
    </cfRule>
  </conditionalFormatting>
  <conditionalFormatting sqref="L93">
    <cfRule type="cellIs" dxfId="93" priority="19" stopIfTrue="1" operator="equal">
      <formula>"Not Issued"</formula>
    </cfRule>
    <cfRule type="cellIs" dxfId="92" priority="20" stopIfTrue="1" operator="equal">
      <formula>"Issued"</formula>
    </cfRule>
  </conditionalFormatting>
  <conditionalFormatting sqref="H81">
    <cfRule type="cellIs" dxfId="91" priority="7" stopIfTrue="1" operator="equal">
      <formula>"Dropped"</formula>
    </cfRule>
    <cfRule type="cellIs" dxfId="90" priority="8" stopIfTrue="1" operator="equal">
      <formula>"Left"</formula>
    </cfRule>
    <cfRule type="cellIs" dxfId="89" priority="9" stopIfTrue="1" operator="equal">
      <formula>"Incomplete"</formula>
    </cfRule>
    <cfRule type="cellIs" dxfId="88" priority="10" stopIfTrue="1" operator="equal">
      <formula>"Complete"</formula>
    </cfRule>
  </conditionalFormatting>
  <conditionalFormatting sqref="H282">
    <cfRule type="cellIs" dxfId="87" priority="1" stopIfTrue="1" operator="equal">
      <formula>"Dropped"</formula>
    </cfRule>
    <cfRule type="cellIs" dxfId="86" priority="2" stopIfTrue="1" operator="equal">
      <formula>"Left"</formula>
    </cfRule>
    <cfRule type="cellIs" dxfId="85" priority="3" stopIfTrue="1" operator="equal">
      <formula>"Incomplete"</formula>
    </cfRule>
    <cfRule type="cellIs" dxfId="84" priority="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435"/>
  <sheetViews>
    <sheetView workbookViewId="0">
      <selection activeCell="H15" sqref="H15"/>
    </sheetView>
  </sheetViews>
  <sheetFormatPr defaultRowHeight="15.75" x14ac:dyDescent="0.25"/>
  <cols>
    <col min="1" max="1" width="5.5703125" style="55" customWidth="1"/>
    <col min="2" max="2" width="14.7109375" style="52" bestFit="1" customWidth="1"/>
    <col min="3" max="3" width="8.7109375" style="53" customWidth="1"/>
    <col min="4" max="4" width="33" style="43" customWidth="1"/>
    <col min="5" max="5" width="30.7109375" style="54" hidden="1" customWidth="1"/>
    <col min="6" max="6" width="6.28515625" style="55" hidden="1" customWidth="1"/>
    <col min="7" max="7" width="2" style="42" hidden="1" customWidth="1"/>
    <col min="8" max="8" width="12.140625" style="55" bestFit="1" customWidth="1"/>
    <col min="9" max="9" width="2.28515625" style="55" hidden="1" customWidth="1"/>
    <col min="10" max="10" width="6.85546875" style="42" hidden="1" customWidth="1"/>
    <col min="11" max="11" width="17.5703125" style="42" hidden="1" customWidth="1"/>
    <col min="12" max="12" width="14.5703125" style="55" customWidth="1"/>
    <col min="13" max="13" width="11" style="42" hidden="1" customWidth="1"/>
    <col min="14" max="16384" width="9.140625" style="42"/>
  </cols>
  <sheetData>
    <row r="1" spans="1:13" ht="24.75" x14ac:dyDescent="0.5">
      <c r="A1" s="276" t="s">
        <v>237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3" ht="32.25" thickBot="1" x14ac:dyDescent="0.65">
      <c r="A2" s="278" t="s">
        <v>26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3" s="43" customFormat="1" ht="12.75" customHeight="1" x14ac:dyDescent="0.2">
      <c r="A3" s="279" t="s">
        <v>221</v>
      </c>
      <c r="B3" s="281" t="s">
        <v>222</v>
      </c>
      <c r="C3" s="283" t="s">
        <v>238</v>
      </c>
      <c r="D3" s="285" t="s">
        <v>223</v>
      </c>
      <c r="E3" s="283" t="s">
        <v>224</v>
      </c>
      <c r="F3" s="117" t="s">
        <v>225</v>
      </c>
      <c r="G3" s="118"/>
      <c r="H3" s="287" t="s">
        <v>41</v>
      </c>
      <c r="I3" s="119"/>
      <c r="J3" s="120" t="s">
        <v>227</v>
      </c>
      <c r="K3" s="121"/>
      <c r="L3" s="273" t="s">
        <v>228</v>
      </c>
    </row>
    <row r="4" spans="1:13" s="43" customFormat="1" ht="13.5" thickBot="1" x14ac:dyDescent="0.25">
      <c r="A4" s="280"/>
      <c r="B4" s="282"/>
      <c r="C4" s="284"/>
      <c r="D4" s="286"/>
      <c r="E4" s="284"/>
      <c r="F4" s="122" t="s">
        <v>229</v>
      </c>
      <c r="G4" s="123"/>
      <c r="H4" s="288"/>
      <c r="I4" s="124"/>
      <c r="J4" s="125" t="s">
        <v>230</v>
      </c>
      <c r="K4" s="126"/>
      <c r="L4" s="274"/>
    </row>
    <row r="5" spans="1:13" s="127" customFormat="1" ht="12.75" customHeight="1" x14ac:dyDescent="0.2">
      <c r="A5" s="44">
        <f>+A4+1</f>
        <v>1</v>
      </c>
      <c r="B5" s="45" t="s">
        <v>2591</v>
      </c>
      <c r="C5" s="46">
        <v>72684</v>
      </c>
      <c r="D5" s="47" t="s">
        <v>2592</v>
      </c>
      <c r="E5" s="45" t="s">
        <v>268</v>
      </c>
      <c r="F5" s="89" t="s">
        <v>232</v>
      </c>
      <c r="G5" s="48">
        <f t="shared" ref="G5:G68" si="0">+IF(F5="M",1,IF(F5="f",2,IF(F5="Civ",3,"Error")))</f>
        <v>2</v>
      </c>
      <c r="H5" s="49" t="s">
        <v>220</v>
      </c>
      <c r="I5" s="39">
        <f t="shared" ref="I5:I68" si="1">+IF(H5="Incomplete",5,IF(H5="Complete",1,IF(H5="Incomplete",2,IF(H5="Left",3,IF(H5="Dropped",4,"Error")))))</f>
        <v>1</v>
      </c>
      <c r="J5" s="39" t="e">
        <f>+IF(#REF!="Issued",1,IF(#REF!="Not Issued",2,"Nil"))</f>
        <v>#REF!</v>
      </c>
      <c r="K5" s="39" t="s">
        <v>331</v>
      </c>
      <c r="L5" s="39"/>
      <c r="M5" s="90" t="s">
        <v>332</v>
      </c>
    </row>
    <row r="6" spans="1:13" s="127" customFormat="1" ht="12.75" customHeight="1" x14ac:dyDescent="0.2">
      <c r="A6" s="44">
        <v>2</v>
      </c>
      <c r="B6" s="45" t="s">
        <v>2593</v>
      </c>
      <c r="C6" s="46">
        <v>73839</v>
      </c>
      <c r="D6" s="47" t="s">
        <v>2594</v>
      </c>
      <c r="E6" s="45" t="s">
        <v>2595</v>
      </c>
      <c r="F6" s="89" t="s">
        <v>232</v>
      </c>
      <c r="G6" s="48">
        <f t="shared" si="0"/>
        <v>2</v>
      </c>
      <c r="H6" s="49" t="s">
        <v>220</v>
      </c>
      <c r="I6" s="39">
        <f t="shared" si="1"/>
        <v>1</v>
      </c>
      <c r="J6" s="39" t="e">
        <f>+IF(#REF!="Issued",1,IF(#REF!="Not Issued",2,"Nil"))</f>
        <v>#REF!</v>
      </c>
      <c r="K6" s="39" t="s">
        <v>2596</v>
      </c>
      <c r="L6" s="39"/>
      <c r="M6" s="90" t="s">
        <v>2597</v>
      </c>
    </row>
    <row r="7" spans="1:13" s="127" customFormat="1" ht="12.75" customHeight="1" x14ac:dyDescent="0.2">
      <c r="A7" s="44">
        <f t="shared" ref="A7:A70" si="2">+A6+1</f>
        <v>3</v>
      </c>
      <c r="B7" s="45" t="s">
        <v>2598</v>
      </c>
      <c r="C7" s="46">
        <v>73856</v>
      </c>
      <c r="D7" s="47" t="s">
        <v>2599</v>
      </c>
      <c r="E7" s="45" t="s">
        <v>2600</v>
      </c>
      <c r="F7" s="89" t="s">
        <v>232</v>
      </c>
      <c r="G7" s="48">
        <f t="shared" si="0"/>
        <v>2</v>
      </c>
      <c r="H7" s="49" t="s">
        <v>220</v>
      </c>
      <c r="I7" s="39">
        <f t="shared" si="1"/>
        <v>1</v>
      </c>
      <c r="J7" s="39" t="e">
        <f>+IF(#REF!="Issued",1,IF(#REF!="Not Issued",2,"Nil"))</f>
        <v>#REF!</v>
      </c>
      <c r="K7" s="39" t="s">
        <v>336</v>
      </c>
      <c r="L7" s="39"/>
      <c r="M7" s="90" t="s">
        <v>337</v>
      </c>
    </row>
    <row r="8" spans="1:13" s="127" customFormat="1" ht="12.75" customHeight="1" x14ac:dyDescent="0.2">
      <c r="A8" s="44">
        <f t="shared" si="2"/>
        <v>4</v>
      </c>
      <c r="B8" s="45" t="s">
        <v>2601</v>
      </c>
      <c r="C8" s="46">
        <v>73857</v>
      </c>
      <c r="D8" s="47" t="s">
        <v>2602</v>
      </c>
      <c r="E8" s="45" t="s">
        <v>2603</v>
      </c>
      <c r="F8" s="89" t="s">
        <v>232</v>
      </c>
      <c r="G8" s="48">
        <f t="shared" si="0"/>
        <v>2</v>
      </c>
      <c r="H8" s="49" t="s">
        <v>220</v>
      </c>
      <c r="I8" s="39">
        <f t="shared" si="1"/>
        <v>1</v>
      </c>
      <c r="J8" s="39" t="e">
        <f>+IF(#REF!="Issued",1,IF(#REF!="Not Issued",2,"Nil"))</f>
        <v>#REF!</v>
      </c>
      <c r="K8" s="39" t="s">
        <v>341</v>
      </c>
      <c r="L8" s="39"/>
      <c r="M8" s="90" t="s">
        <v>342</v>
      </c>
    </row>
    <row r="9" spans="1:13" s="127" customFormat="1" ht="12.75" customHeight="1" x14ac:dyDescent="0.2">
      <c r="A9" s="44">
        <f t="shared" si="2"/>
        <v>5</v>
      </c>
      <c r="B9" s="45" t="s">
        <v>2604</v>
      </c>
      <c r="C9" s="46">
        <v>60225</v>
      </c>
      <c r="D9" s="47" t="s">
        <v>2605</v>
      </c>
      <c r="E9" s="45" t="s">
        <v>2606</v>
      </c>
      <c r="F9" s="89" t="s">
        <v>231</v>
      </c>
      <c r="G9" s="48">
        <f t="shared" si="0"/>
        <v>1</v>
      </c>
      <c r="H9" s="49" t="s">
        <v>220</v>
      </c>
      <c r="I9" s="39">
        <f t="shared" si="1"/>
        <v>1</v>
      </c>
      <c r="J9" s="39" t="e">
        <f>+IF(#REF!="Issued",1,IF(#REF!="Not Issued",2,"Nil"))</f>
        <v>#REF!</v>
      </c>
      <c r="K9" s="39" t="s">
        <v>346</v>
      </c>
      <c r="L9" s="39"/>
      <c r="M9" s="90" t="s">
        <v>347</v>
      </c>
    </row>
    <row r="10" spans="1:13" s="127" customFormat="1" ht="12.75" customHeight="1" x14ac:dyDescent="0.2">
      <c r="A10" s="44">
        <f t="shared" si="2"/>
        <v>6</v>
      </c>
      <c r="B10" s="45" t="s">
        <v>2607</v>
      </c>
      <c r="C10" s="46">
        <v>73859</v>
      </c>
      <c r="D10" s="47" t="s">
        <v>2608</v>
      </c>
      <c r="E10" s="45" t="s">
        <v>52</v>
      </c>
      <c r="F10" s="89" t="s">
        <v>231</v>
      </c>
      <c r="G10" s="48">
        <f t="shared" si="0"/>
        <v>1</v>
      </c>
      <c r="H10" s="49" t="s">
        <v>220</v>
      </c>
      <c r="I10" s="39">
        <f t="shared" si="1"/>
        <v>1</v>
      </c>
      <c r="J10" s="39" t="e">
        <f>+IF(#REF!="Issued",1,IF(#REF!="Not Issued",2,"Nil"))</f>
        <v>#REF!</v>
      </c>
      <c r="K10" s="39" t="s">
        <v>351</v>
      </c>
      <c r="L10" s="39"/>
      <c r="M10" s="90" t="s">
        <v>352</v>
      </c>
    </row>
    <row r="11" spans="1:13" s="127" customFormat="1" ht="12.75" customHeight="1" x14ac:dyDescent="0.2">
      <c r="A11" s="44">
        <f t="shared" si="2"/>
        <v>7</v>
      </c>
      <c r="B11" s="45" t="s">
        <v>2609</v>
      </c>
      <c r="C11" s="46">
        <v>60350</v>
      </c>
      <c r="D11" s="47" t="s">
        <v>2610</v>
      </c>
      <c r="E11" s="45" t="s">
        <v>2611</v>
      </c>
      <c r="F11" s="89" t="s">
        <v>231</v>
      </c>
      <c r="G11" s="48">
        <f t="shared" si="0"/>
        <v>1</v>
      </c>
      <c r="H11" s="49" t="s">
        <v>220</v>
      </c>
      <c r="I11" s="39">
        <f t="shared" si="1"/>
        <v>1</v>
      </c>
      <c r="J11" s="39" t="e">
        <f>+IF(#REF!="Issued",1,IF(#REF!="Not Issued",2,"Nil"))</f>
        <v>#REF!</v>
      </c>
      <c r="K11" s="39" t="s">
        <v>356</v>
      </c>
      <c r="L11" s="39"/>
      <c r="M11" s="90" t="s">
        <v>357</v>
      </c>
    </row>
    <row r="12" spans="1:13" s="127" customFormat="1" ht="12.75" customHeight="1" x14ac:dyDescent="0.2">
      <c r="A12" s="44">
        <f t="shared" si="2"/>
        <v>8</v>
      </c>
      <c r="B12" s="45" t="s">
        <v>2612</v>
      </c>
      <c r="C12" s="46">
        <v>73862</v>
      </c>
      <c r="D12" s="47" t="s">
        <v>2613</v>
      </c>
      <c r="E12" s="45" t="s">
        <v>2614</v>
      </c>
      <c r="F12" s="89" t="s">
        <v>231</v>
      </c>
      <c r="G12" s="48">
        <f t="shared" si="0"/>
        <v>1</v>
      </c>
      <c r="H12" s="49" t="s">
        <v>220</v>
      </c>
      <c r="I12" s="39">
        <f t="shared" si="1"/>
        <v>1</v>
      </c>
      <c r="J12" s="39" t="e">
        <f>+IF(#REF!="Issued",1,IF(#REF!="Not Issued",2,"Nil"))</f>
        <v>#REF!</v>
      </c>
      <c r="K12" s="39" t="s">
        <v>361</v>
      </c>
      <c r="L12" s="39"/>
      <c r="M12" s="90" t="s">
        <v>362</v>
      </c>
    </row>
    <row r="13" spans="1:13" s="127" customFormat="1" ht="12.75" customHeight="1" x14ac:dyDescent="0.2">
      <c r="A13" s="44">
        <f t="shared" si="2"/>
        <v>9</v>
      </c>
      <c r="B13" s="45" t="s">
        <v>2621</v>
      </c>
      <c r="C13" s="46">
        <v>75533</v>
      </c>
      <c r="D13" s="47" t="s">
        <v>2622</v>
      </c>
      <c r="E13" s="45" t="s">
        <v>2623</v>
      </c>
      <c r="F13" s="89" t="s">
        <v>232</v>
      </c>
      <c r="G13" s="48">
        <f t="shared" si="0"/>
        <v>2</v>
      </c>
      <c r="H13" s="49" t="s">
        <v>220</v>
      </c>
      <c r="I13" s="39">
        <f t="shared" si="1"/>
        <v>1</v>
      </c>
      <c r="J13" s="39" t="e">
        <f>+IF(#REF!="Issued",1,IF(#REF!="Not Issued",2,"Nil"))</f>
        <v>#REF!</v>
      </c>
      <c r="K13" s="39" t="s">
        <v>366</v>
      </c>
      <c r="L13" s="39"/>
      <c r="M13" s="90" t="s">
        <v>367</v>
      </c>
    </row>
    <row r="14" spans="1:13" s="127" customFormat="1" ht="12.75" customHeight="1" x14ac:dyDescent="0.2">
      <c r="A14" s="44">
        <f t="shared" si="2"/>
        <v>10</v>
      </c>
      <c r="B14" s="45" t="s">
        <v>2626</v>
      </c>
      <c r="C14" s="46">
        <v>75548</v>
      </c>
      <c r="D14" s="47" t="s">
        <v>2627</v>
      </c>
      <c r="E14" s="45" t="s">
        <v>157</v>
      </c>
      <c r="F14" s="89" t="s">
        <v>232</v>
      </c>
      <c r="G14" s="48">
        <f t="shared" si="0"/>
        <v>2</v>
      </c>
      <c r="H14" s="49" t="s">
        <v>220</v>
      </c>
      <c r="I14" s="39">
        <f t="shared" si="1"/>
        <v>1</v>
      </c>
      <c r="J14" s="39" t="e">
        <f>+IF(#REF!="Issued",1,IF(#REF!="Not Issued",2,"Nil"))</f>
        <v>#REF!</v>
      </c>
      <c r="K14" s="39" t="s">
        <v>371</v>
      </c>
      <c r="L14" s="39"/>
      <c r="M14" s="90" t="s">
        <v>372</v>
      </c>
    </row>
    <row r="15" spans="1:13" s="127" customFormat="1" ht="12.75" customHeight="1" x14ac:dyDescent="0.2">
      <c r="A15" s="44">
        <f t="shared" si="2"/>
        <v>11</v>
      </c>
      <c r="B15" s="45" t="s">
        <v>2636</v>
      </c>
      <c r="C15" s="46">
        <v>75571</v>
      </c>
      <c r="D15" s="47" t="s">
        <v>2637</v>
      </c>
      <c r="E15" s="45" t="s">
        <v>2638</v>
      </c>
      <c r="F15" s="89" t="s">
        <v>231</v>
      </c>
      <c r="G15" s="48">
        <f t="shared" si="0"/>
        <v>1</v>
      </c>
      <c r="H15" s="49" t="s">
        <v>220</v>
      </c>
      <c r="I15" s="39">
        <f t="shared" si="1"/>
        <v>1</v>
      </c>
      <c r="J15" s="39" t="e">
        <f>+IF(#REF!="Issued",1,IF(#REF!="Not Issued",2,"Nil"))</f>
        <v>#REF!</v>
      </c>
      <c r="K15" s="39" t="s">
        <v>376</v>
      </c>
      <c r="L15" s="39"/>
      <c r="M15" s="90" t="s">
        <v>377</v>
      </c>
    </row>
    <row r="16" spans="1:13" s="127" customFormat="1" ht="12.75" customHeight="1" x14ac:dyDescent="0.2">
      <c r="A16" s="44">
        <f t="shared" si="2"/>
        <v>12</v>
      </c>
      <c r="B16" s="45" t="s">
        <v>2639</v>
      </c>
      <c r="C16" s="46">
        <v>75589</v>
      </c>
      <c r="D16" s="47" t="s">
        <v>2640</v>
      </c>
      <c r="E16" s="45" t="s">
        <v>55</v>
      </c>
      <c r="F16" s="89" t="s">
        <v>232</v>
      </c>
      <c r="G16" s="48">
        <f t="shared" si="0"/>
        <v>2</v>
      </c>
      <c r="H16" s="49" t="s">
        <v>220</v>
      </c>
      <c r="I16" s="39">
        <f t="shared" si="1"/>
        <v>1</v>
      </c>
      <c r="J16" s="39" t="e">
        <f>+IF(#REF!="Issued",1,IF(#REF!="Not Issued",2,"Nil"))</f>
        <v>#REF!</v>
      </c>
      <c r="K16" s="39" t="s">
        <v>381</v>
      </c>
      <c r="L16" s="39"/>
      <c r="M16" s="90" t="s">
        <v>382</v>
      </c>
    </row>
    <row r="17" spans="1:13" s="127" customFormat="1" ht="12.75" customHeight="1" x14ac:dyDescent="0.2">
      <c r="A17" s="44">
        <f t="shared" si="2"/>
        <v>13</v>
      </c>
      <c r="B17" s="45" t="s">
        <v>2641</v>
      </c>
      <c r="C17" s="46">
        <v>75591</v>
      </c>
      <c r="D17" s="47" t="s">
        <v>2642</v>
      </c>
      <c r="E17" s="45" t="s">
        <v>2643</v>
      </c>
      <c r="F17" s="89" t="s">
        <v>232</v>
      </c>
      <c r="G17" s="48">
        <f t="shared" si="0"/>
        <v>2</v>
      </c>
      <c r="H17" s="49" t="s">
        <v>220</v>
      </c>
      <c r="I17" s="39">
        <f t="shared" si="1"/>
        <v>1</v>
      </c>
      <c r="J17" s="39" t="e">
        <f>+IF(#REF!="Issued",1,IF(#REF!="Not Issued",2,"Nil"))</f>
        <v>#REF!</v>
      </c>
      <c r="K17" s="39" t="s">
        <v>386</v>
      </c>
      <c r="L17" s="39"/>
      <c r="M17" s="90" t="s">
        <v>387</v>
      </c>
    </row>
    <row r="18" spans="1:13" s="127" customFormat="1" ht="12.75" customHeight="1" x14ac:dyDescent="0.2">
      <c r="A18" s="44">
        <f t="shared" si="2"/>
        <v>14</v>
      </c>
      <c r="B18" s="45" t="s">
        <v>2644</v>
      </c>
      <c r="C18" s="46">
        <v>75592</v>
      </c>
      <c r="D18" s="47" t="s">
        <v>2645</v>
      </c>
      <c r="E18" s="45" t="s">
        <v>2646</v>
      </c>
      <c r="F18" s="89" t="s">
        <v>231</v>
      </c>
      <c r="G18" s="48">
        <f t="shared" si="0"/>
        <v>1</v>
      </c>
      <c r="H18" s="49" t="s">
        <v>220</v>
      </c>
      <c r="I18" s="39">
        <f t="shared" si="1"/>
        <v>1</v>
      </c>
      <c r="J18" s="39" t="e">
        <f>+IF(#REF!="Issued",1,IF(#REF!="Not Issued",2,"Nil"))</f>
        <v>#REF!</v>
      </c>
      <c r="K18" s="39" t="s">
        <v>2631</v>
      </c>
      <c r="L18" s="39"/>
      <c r="M18" s="90" t="s">
        <v>2632</v>
      </c>
    </row>
    <row r="19" spans="1:13" s="127" customFormat="1" ht="12.75" customHeight="1" x14ac:dyDescent="0.2">
      <c r="A19" s="44">
        <f t="shared" si="2"/>
        <v>15</v>
      </c>
      <c r="B19" s="45" t="s">
        <v>2652</v>
      </c>
      <c r="C19" s="46">
        <v>75602</v>
      </c>
      <c r="D19" s="47" t="s">
        <v>2653</v>
      </c>
      <c r="E19" s="45" t="s">
        <v>2654</v>
      </c>
      <c r="F19" s="89" t="s">
        <v>232</v>
      </c>
      <c r="G19" s="48">
        <f t="shared" si="0"/>
        <v>2</v>
      </c>
      <c r="H19" s="49" t="s">
        <v>220</v>
      </c>
      <c r="I19" s="39">
        <f t="shared" si="1"/>
        <v>1</v>
      </c>
      <c r="J19" s="39" t="e">
        <f>+IF(#REF!="Issued",1,IF(#REF!="Not Issued",2,"Nil"))</f>
        <v>#REF!</v>
      </c>
      <c r="K19" s="39" t="s">
        <v>391</v>
      </c>
      <c r="L19" s="39"/>
      <c r="M19" s="90" t="s">
        <v>392</v>
      </c>
    </row>
    <row r="20" spans="1:13" s="127" customFormat="1" ht="12.75" customHeight="1" x14ac:dyDescent="0.2">
      <c r="A20" s="44">
        <f t="shared" si="2"/>
        <v>16</v>
      </c>
      <c r="B20" s="45" t="s">
        <v>2655</v>
      </c>
      <c r="C20" s="46">
        <v>75604</v>
      </c>
      <c r="D20" s="47" t="s">
        <v>2656</v>
      </c>
      <c r="E20" s="45" t="s">
        <v>2657</v>
      </c>
      <c r="F20" s="89" t="s">
        <v>232</v>
      </c>
      <c r="G20" s="48">
        <f t="shared" si="0"/>
        <v>2</v>
      </c>
      <c r="H20" s="49" t="s">
        <v>220</v>
      </c>
      <c r="I20" s="39">
        <f t="shared" si="1"/>
        <v>1</v>
      </c>
      <c r="J20" s="39" t="e">
        <f>+IF(#REF!="Issued",1,IF(#REF!="Not Issued",2,"Nil"))</f>
        <v>#REF!</v>
      </c>
      <c r="K20" s="39" t="s">
        <v>396</v>
      </c>
      <c r="L20" s="39"/>
      <c r="M20" s="90" t="s">
        <v>397</v>
      </c>
    </row>
    <row r="21" spans="1:13" s="127" customFormat="1" ht="12.75" customHeight="1" x14ac:dyDescent="0.2">
      <c r="A21" s="44">
        <f t="shared" si="2"/>
        <v>17</v>
      </c>
      <c r="B21" s="45" t="s">
        <v>2658</v>
      </c>
      <c r="C21" s="46">
        <v>75646</v>
      </c>
      <c r="D21" s="47" t="s">
        <v>2659</v>
      </c>
      <c r="E21" s="45" t="s">
        <v>161</v>
      </c>
      <c r="F21" s="89" t="s">
        <v>232</v>
      </c>
      <c r="G21" s="48">
        <f t="shared" si="0"/>
        <v>2</v>
      </c>
      <c r="H21" s="49" t="s">
        <v>220</v>
      </c>
      <c r="I21" s="39">
        <f t="shared" si="1"/>
        <v>1</v>
      </c>
      <c r="J21" s="39" t="e">
        <f>+IF(#REF!="Issued",1,IF(#REF!="Not Issued",2,"Nil"))</f>
        <v>#REF!</v>
      </c>
      <c r="K21" s="39" t="s">
        <v>401</v>
      </c>
      <c r="L21" s="39"/>
      <c r="M21" s="90" t="s">
        <v>402</v>
      </c>
    </row>
    <row r="22" spans="1:13" s="127" customFormat="1" ht="12.75" customHeight="1" x14ac:dyDescent="0.2">
      <c r="A22" s="44">
        <f t="shared" si="2"/>
        <v>18</v>
      </c>
      <c r="B22" s="45" t="s">
        <v>2662</v>
      </c>
      <c r="C22" s="46">
        <v>75815</v>
      </c>
      <c r="D22" s="47" t="s">
        <v>2663</v>
      </c>
      <c r="E22" s="45" t="s">
        <v>2664</v>
      </c>
      <c r="F22" s="89" t="s">
        <v>232</v>
      </c>
      <c r="G22" s="48">
        <f t="shared" si="0"/>
        <v>2</v>
      </c>
      <c r="H22" s="49" t="s">
        <v>220</v>
      </c>
      <c r="I22" s="39">
        <f t="shared" si="1"/>
        <v>1</v>
      </c>
      <c r="J22" s="39" t="e">
        <f>+IF(#REF!="Issued",1,IF(#REF!="Not Issued",2,"Nil"))</f>
        <v>#REF!</v>
      </c>
      <c r="K22" s="39" t="s">
        <v>406</v>
      </c>
      <c r="L22" s="39"/>
      <c r="M22" s="90" t="s">
        <v>407</v>
      </c>
    </row>
    <row r="23" spans="1:13" s="127" customFormat="1" ht="12.75" customHeight="1" x14ac:dyDescent="0.2">
      <c r="A23" s="44">
        <f t="shared" si="2"/>
        <v>19</v>
      </c>
      <c r="B23" s="45" t="s">
        <v>2665</v>
      </c>
      <c r="C23" s="46">
        <v>75823</v>
      </c>
      <c r="D23" s="47" t="s">
        <v>2666</v>
      </c>
      <c r="E23" s="45" t="s">
        <v>693</v>
      </c>
      <c r="F23" s="89" t="s">
        <v>231</v>
      </c>
      <c r="G23" s="48">
        <f t="shared" si="0"/>
        <v>1</v>
      </c>
      <c r="H23" s="49" t="s">
        <v>220</v>
      </c>
      <c r="I23" s="39">
        <f t="shared" si="1"/>
        <v>1</v>
      </c>
      <c r="J23" s="39" t="e">
        <f>+IF(#REF!="Issued",1,IF(#REF!="Not Issued",2,"Nil"))</f>
        <v>#REF!</v>
      </c>
      <c r="K23" s="39" t="s">
        <v>2647</v>
      </c>
      <c r="L23" s="39"/>
      <c r="M23" s="90" t="s">
        <v>2648</v>
      </c>
    </row>
    <row r="24" spans="1:13" s="127" customFormat="1" ht="12.75" customHeight="1" x14ac:dyDescent="0.2">
      <c r="A24" s="44">
        <f t="shared" si="2"/>
        <v>20</v>
      </c>
      <c r="B24" s="45" t="s">
        <v>2670</v>
      </c>
      <c r="C24" s="46">
        <v>75827</v>
      </c>
      <c r="D24" s="47" t="s">
        <v>2671</v>
      </c>
      <c r="E24" s="45" t="s">
        <v>2672</v>
      </c>
      <c r="F24" s="89" t="s">
        <v>231</v>
      </c>
      <c r="G24" s="48">
        <f t="shared" si="0"/>
        <v>1</v>
      </c>
      <c r="H24" s="49" t="s">
        <v>220</v>
      </c>
      <c r="I24" s="39">
        <f t="shared" si="1"/>
        <v>1</v>
      </c>
      <c r="J24" s="39" t="e">
        <f>+IF(#REF!="Issued",1,IF(#REF!="Not Issued",2,"Nil"))</f>
        <v>#REF!</v>
      </c>
      <c r="K24" s="39" t="s">
        <v>411</v>
      </c>
      <c r="L24" s="39"/>
      <c r="M24" s="90" t="s">
        <v>412</v>
      </c>
    </row>
    <row r="25" spans="1:13" s="127" customFormat="1" ht="12.75" customHeight="1" x14ac:dyDescent="0.2">
      <c r="A25" s="44">
        <f t="shared" si="2"/>
        <v>21</v>
      </c>
      <c r="B25" s="45" t="s">
        <v>2673</v>
      </c>
      <c r="C25" s="46">
        <v>75834</v>
      </c>
      <c r="D25" s="47" t="s">
        <v>2674</v>
      </c>
      <c r="E25" s="45" t="s">
        <v>2675</v>
      </c>
      <c r="F25" s="89" t="s">
        <v>231</v>
      </c>
      <c r="G25" s="48">
        <f t="shared" si="0"/>
        <v>1</v>
      </c>
      <c r="H25" s="49" t="s">
        <v>220</v>
      </c>
      <c r="I25" s="39">
        <f t="shared" si="1"/>
        <v>1</v>
      </c>
      <c r="J25" s="39" t="e">
        <f>+IF(#REF!="Issued",1,IF(#REF!="Not Issued",2,"Nil"))</f>
        <v>#REF!</v>
      </c>
      <c r="K25" s="39" t="s">
        <v>416</v>
      </c>
      <c r="L25" s="39"/>
      <c r="M25" s="90" t="s">
        <v>417</v>
      </c>
    </row>
    <row r="26" spans="1:13" s="127" customFormat="1" ht="12.75" customHeight="1" x14ac:dyDescent="0.2">
      <c r="A26" s="44">
        <f t="shared" si="2"/>
        <v>22</v>
      </c>
      <c r="B26" s="45" t="s">
        <v>2683</v>
      </c>
      <c r="C26" s="46">
        <v>75867</v>
      </c>
      <c r="D26" s="47" t="s">
        <v>2684</v>
      </c>
      <c r="E26" s="45" t="s">
        <v>80</v>
      </c>
      <c r="F26" s="89" t="s">
        <v>231</v>
      </c>
      <c r="G26" s="48">
        <f t="shared" si="0"/>
        <v>1</v>
      </c>
      <c r="H26" s="49" t="s">
        <v>220</v>
      </c>
      <c r="I26" s="39">
        <f t="shared" si="1"/>
        <v>1</v>
      </c>
      <c r="J26" s="39" t="e">
        <f>+IF(#REF!="Issued",1,IF(#REF!="Not Issued",2,"Nil"))</f>
        <v>#REF!</v>
      </c>
      <c r="K26" s="39" t="s">
        <v>421</v>
      </c>
      <c r="L26" s="39"/>
      <c r="M26" s="90" t="s">
        <v>422</v>
      </c>
    </row>
    <row r="27" spans="1:13" s="127" customFormat="1" ht="12.75" customHeight="1" x14ac:dyDescent="0.2">
      <c r="A27" s="44">
        <f t="shared" si="2"/>
        <v>23</v>
      </c>
      <c r="B27" s="45" t="s">
        <v>2685</v>
      </c>
      <c r="C27" s="46">
        <v>75991</v>
      </c>
      <c r="D27" s="47" t="s">
        <v>2686</v>
      </c>
      <c r="E27" s="45" t="s">
        <v>2687</v>
      </c>
      <c r="F27" s="89" t="s">
        <v>232</v>
      </c>
      <c r="G27" s="48">
        <f t="shared" si="0"/>
        <v>2</v>
      </c>
      <c r="H27" s="49" t="s">
        <v>220</v>
      </c>
      <c r="I27" s="39">
        <f t="shared" si="1"/>
        <v>1</v>
      </c>
      <c r="J27" s="39" t="e">
        <f>+IF(#REF!="Issued",1,IF(#REF!="Not Issued",2,"Nil"))</f>
        <v>#REF!</v>
      </c>
      <c r="K27" s="39" t="s">
        <v>426</v>
      </c>
      <c r="L27" s="39"/>
      <c r="M27" s="90" t="s">
        <v>427</v>
      </c>
    </row>
    <row r="28" spans="1:13" s="127" customFormat="1" ht="12.75" customHeight="1" x14ac:dyDescent="0.2">
      <c r="A28" s="44">
        <f t="shared" si="2"/>
        <v>24</v>
      </c>
      <c r="B28" s="45" t="s">
        <v>2691</v>
      </c>
      <c r="C28" s="46">
        <v>76055</v>
      </c>
      <c r="D28" s="47" t="s">
        <v>2692</v>
      </c>
      <c r="E28" s="45" t="s">
        <v>2693</v>
      </c>
      <c r="F28" s="89" t="s">
        <v>232</v>
      </c>
      <c r="G28" s="48">
        <f t="shared" si="0"/>
        <v>2</v>
      </c>
      <c r="H28" s="49" t="s">
        <v>220</v>
      </c>
      <c r="I28" s="39">
        <f t="shared" si="1"/>
        <v>1</v>
      </c>
      <c r="J28" s="39" t="e">
        <f>+IF(#REF!="Issued",1,IF(#REF!="Not Issued",2,"Nil"))</f>
        <v>#REF!</v>
      </c>
      <c r="K28" s="39" t="s">
        <v>431</v>
      </c>
      <c r="L28" s="39"/>
      <c r="M28" s="90" t="s">
        <v>432</v>
      </c>
    </row>
    <row r="29" spans="1:13" s="127" customFormat="1" ht="12.75" customHeight="1" x14ac:dyDescent="0.2">
      <c r="A29" s="44">
        <f t="shared" si="2"/>
        <v>25</v>
      </c>
      <c r="B29" s="45" t="s">
        <v>2697</v>
      </c>
      <c r="C29" s="46">
        <v>76170</v>
      </c>
      <c r="D29" s="47" t="s">
        <v>2698</v>
      </c>
      <c r="E29" s="45" t="s">
        <v>1118</v>
      </c>
      <c r="F29" s="89" t="s">
        <v>232</v>
      </c>
      <c r="G29" s="48">
        <f t="shared" si="0"/>
        <v>2</v>
      </c>
      <c r="H29" s="49" t="s">
        <v>220</v>
      </c>
      <c r="I29" s="39">
        <f t="shared" si="1"/>
        <v>1</v>
      </c>
      <c r="J29" s="39" t="e">
        <f>+IF(#REF!="Issued",1,IF(#REF!="Not Issued",2,"Nil"))</f>
        <v>#REF!</v>
      </c>
      <c r="K29" s="39" t="s">
        <v>435</v>
      </c>
      <c r="L29" s="39"/>
      <c r="M29" s="90" t="s">
        <v>436</v>
      </c>
    </row>
    <row r="30" spans="1:13" s="127" customFormat="1" ht="12.75" customHeight="1" x14ac:dyDescent="0.2">
      <c r="A30" s="44">
        <f t="shared" si="2"/>
        <v>26</v>
      </c>
      <c r="B30" s="45" t="s">
        <v>2704</v>
      </c>
      <c r="C30" s="46">
        <v>76811</v>
      </c>
      <c r="D30" s="47" t="s">
        <v>2705</v>
      </c>
      <c r="E30" s="45" t="s">
        <v>2706</v>
      </c>
      <c r="F30" s="89" t="s">
        <v>232</v>
      </c>
      <c r="G30" s="48">
        <f t="shared" si="0"/>
        <v>2</v>
      </c>
      <c r="H30" s="49" t="s">
        <v>220</v>
      </c>
      <c r="I30" s="39">
        <f t="shared" si="1"/>
        <v>1</v>
      </c>
      <c r="J30" s="39" t="e">
        <f>+IF(#REF!="Issued",1,IF(#REF!="Not Issued",2,"Nil"))</f>
        <v>#REF!</v>
      </c>
      <c r="K30" s="39" t="s">
        <v>440</v>
      </c>
      <c r="L30" s="39"/>
      <c r="M30" s="90" t="s">
        <v>441</v>
      </c>
    </row>
    <row r="31" spans="1:13" s="127" customFormat="1" ht="12.75" customHeight="1" x14ac:dyDescent="0.2">
      <c r="A31" s="44">
        <f t="shared" si="2"/>
        <v>27</v>
      </c>
      <c r="B31" s="45" t="s">
        <v>2712</v>
      </c>
      <c r="C31" s="46">
        <v>77443</v>
      </c>
      <c r="D31" s="47" t="s">
        <v>2713</v>
      </c>
      <c r="E31" s="45" t="s">
        <v>2714</v>
      </c>
      <c r="F31" s="89" t="s">
        <v>232</v>
      </c>
      <c r="G31" s="48">
        <f t="shared" si="0"/>
        <v>2</v>
      </c>
      <c r="H31" s="49" t="s">
        <v>220</v>
      </c>
      <c r="I31" s="39">
        <f t="shared" si="1"/>
        <v>1</v>
      </c>
      <c r="J31" s="39" t="e">
        <f>+IF(#REF!="Issued",1,IF(#REF!="Not Issued",2,"Nil"))</f>
        <v>#REF!</v>
      </c>
      <c r="K31" s="39" t="s">
        <v>2668</v>
      </c>
      <c r="L31" s="39"/>
      <c r="M31" s="90" t="s">
        <v>2669</v>
      </c>
    </row>
    <row r="32" spans="1:13" s="127" customFormat="1" ht="12.75" customHeight="1" x14ac:dyDescent="0.2">
      <c r="A32" s="44">
        <f t="shared" si="2"/>
        <v>28</v>
      </c>
      <c r="B32" s="45" t="s">
        <v>2718</v>
      </c>
      <c r="C32" s="46">
        <v>76813</v>
      </c>
      <c r="D32" s="47" t="s">
        <v>2719</v>
      </c>
      <c r="E32" s="45" t="s">
        <v>2720</v>
      </c>
      <c r="F32" s="89" t="s">
        <v>231</v>
      </c>
      <c r="G32" s="48">
        <f t="shared" si="0"/>
        <v>1</v>
      </c>
      <c r="H32" s="49" t="s">
        <v>220</v>
      </c>
      <c r="I32" s="39">
        <f t="shared" si="1"/>
        <v>1</v>
      </c>
      <c r="J32" s="39" t="e">
        <f>+IF(#REF!="Issued",1,IF(#REF!="Not Issued",2,"Nil"))</f>
        <v>#REF!</v>
      </c>
      <c r="K32" s="39" t="s">
        <v>445</v>
      </c>
      <c r="L32" s="39"/>
      <c r="M32" s="90" t="s">
        <v>446</v>
      </c>
    </row>
    <row r="33" spans="1:13" s="127" customFormat="1" ht="12.75" customHeight="1" x14ac:dyDescent="0.2">
      <c r="A33" s="44">
        <f t="shared" si="2"/>
        <v>29</v>
      </c>
      <c r="B33" s="45" t="s">
        <v>2721</v>
      </c>
      <c r="C33" s="46">
        <v>76814</v>
      </c>
      <c r="D33" s="47" t="s">
        <v>240</v>
      </c>
      <c r="E33" s="45" t="s">
        <v>76</v>
      </c>
      <c r="F33" s="89" t="s">
        <v>231</v>
      </c>
      <c r="G33" s="48">
        <f t="shared" si="0"/>
        <v>1</v>
      </c>
      <c r="H33" s="49" t="s">
        <v>220</v>
      </c>
      <c r="I33" s="39">
        <f t="shared" si="1"/>
        <v>1</v>
      </c>
      <c r="J33" s="39" t="e">
        <f>+IF(#REF!="Issued",1,IF(#REF!="Not Issued",2,"Nil"))</f>
        <v>#REF!</v>
      </c>
      <c r="K33" s="39" t="s">
        <v>450</v>
      </c>
      <c r="L33" s="39"/>
      <c r="M33" s="90" t="s">
        <v>451</v>
      </c>
    </row>
    <row r="34" spans="1:13" s="127" customFormat="1" ht="12.75" customHeight="1" x14ac:dyDescent="0.2">
      <c r="A34" s="44">
        <f t="shared" si="2"/>
        <v>30</v>
      </c>
      <c r="B34" s="45" t="s">
        <v>2725</v>
      </c>
      <c r="C34" s="46">
        <v>36317</v>
      </c>
      <c r="D34" s="47" t="s">
        <v>2726</v>
      </c>
      <c r="E34" s="45" t="s">
        <v>1636</v>
      </c>
      <c r="F34" s="89" t="s">
        <v>232</v>
      </c>
      <c r="G34" s="48">
        <f t="shared" si="0"/>
        <v>2</v>
      </c>
      <c r="H34" s="49" t="s">
        <v>220</v>
      </c>
      <c r="I34" s="39">
        <f t="shared" si="1"/>
        <v>1</v>
      </c>
      <c r="J34" s="39" t="e">
        <f>+IF(#REF!="Issued",1,IF(#REF!="Not Issued",2,"Nil"))</f>
        <v>#REF!</v>
      </c>
      <c r="K34" s="39" t="s">
        <v>455</v>
      </c>
      <c r="L34" s="39"/>
      <c r="M34" s="90" t="s">
        <v>456</v>
      </c>
    </row>
    <row r="35" spans="1:13" s="127" customFormat="1" ht="12.75" customHeight="1" x14ac:dyDescent="0.2">
      <c r="A35" s="44">
        <f t="shared" si="2"/>
        <v>31</v>
      </c>
      <c r="B35" s="45" t="s">
        <v>2727</v>
      </c>
      <c r="C35" s="46">
        <v>76816</v>
      </c>
      <c r="D35" s="47" t="s">
        <v>2728</v>
      </c>
      <c r="E35" s="45" t="s">
        <v>2729</v>
      </c>
      <c r="F35" s="89" t="s">
        <v>232</v>
      </c>
      <c r="G35" s="48">
        <f t="shared" si="0"/>
        <v>2</v>
      </c>
      <c r="H35" s="49" t="s">
        <v>220</v>
      </c>
      <c r="I35" s="39">
        <f t="shared" si="1"/>
        <v>1</v>
      </c>
      <c r="J35" s="39" t="e">
        <f>+IF(#REF!="Issued",1,IF(#REF!="Not Issued",2,"Nil"))</f>
        <v>#REF!</v>
      </c>
      <c r="K35" s="39" t="s">
        <v>2681</v>
      </c>
      <c r="L35" s="39"/>
      <c r="M35" s="90" t="s">
        <v>2682</v>
      </c>
    </row>
    <row r="36" spans="1:13" s="127" customFormat="1" ht="12.75" customHeight="1" x14ac:dyDescent="0.2">
      <c r="A36" s="44">
        <f t="shared" si="2"/>
        <v>32</v>
      </c>
      <c r="B36" s="45" t="s">
        <v>2748</v>
      </c>
      <c r="C36" s="46">
        <v>76821</v>
      </c>
      <c r="D36" s="47" t="s">
        <v>2749</v>
      </c>
      <c r="E36" s="45" t="s">
        <v>2750</v>
      </c>
      <c r="F36" s="89" t="s">
        <v>232</v>
      </c>
      <c r="G36" s="48">
        <f t="shared" si="0"/>
        <v>2</v>
      </c>
      <c r="H36" s="49" t="s">
        <v>220</v>
      </c>
      <c r="I36" s="39">
        <f t="shared" si="1"/>
        <v>1</v>
      </c>
      <c r="J36" s="39" t="e">
        <f>+IF(#REF!="Issued",1,IF(#REF!="Not Issued",2,"Nil"))</f>
        <v>#REF!</v>
      </c>
      <c r="K36" s="39" t="s">
        <v>460</v>
      </c>
      <c r="L36" s="39"/>
      <c r="M36" s="90" t="s">
        <v>461</v>
      </c>
    </row>
    <row r="37" spans="1:13" s="127" customFormat="1" ht="12.75" customHeight="1" x14ac:dyDescent="0.2">
      <c r="A37" s="44">
        <f t="shared" si="2"/>
        <v>33</v>
      </c>
      <c r="B37" s="45" t="s">
        <v>2753</v>
      </c>
      <c r="C37" s="46">
        <v>76822</v>
      </c>
      <c r="D37" s="47" t="s">
        <v>2754</v>
      </c>
      <c r="E37" s="45" t="s">
        <v>2755</v>
      </c>
      <c r="F37" s="89" t="s">
        <v>232</v>
      </c>
      <c r="G37" s="48">
        <f t="shared" si="0"/>
        <v>2</v>
      </c>
      <c r="H37" s="49" t="s">
        <v>220</v>
      </c>
      <c r="I37" s="39">
        <f t="shared" si="1"/>
        <v>1</v>
      </c>
      <c r="J37" s="39" t="e">
        <f>+IF(#REF!="Issued",1,IF(#REF!="Not Issued",2,"Nil"))</f>
        <v>#REF!</v>
      </c>
      <c r="K37" s="39" t="s">
        <v>465</v>
      </c>
      <c r="L37" s="39"/>
      <c r="M37" s="90" t="s">
        <v>466</v>
      </c>
    </row>
    <row r="38" spans="1:13" s="127" customFormat="1" ht="12.75" customHeight="1" x14ac:dyDescent="0.2">
      <c r="A38" s="44">
        <f t="shared" si="2"/>
        <v>34</v>
      </c>
      <c r="B38" s="45" t="s">
        <v>2756</v>
      </c>
      <c r="C38" s="46">
        <v>76823</v>
      </c>
      <c r="D38" s="47" t="s">
        <v>2757</v>
      </c>
      <c r="E38" s="45" t="s">
        <v>135</v>
      </c>
      <c r="F38" s="89" t="s">
        <v>232</v>
      </c>
      <c r="G38" s="48">
        <f t="shared" si="0"/>
        <v>2</v>
      </c>
      <c r="H38" s="49" t="s">
        <v>220</v>
      </c>
      <c r="I38" s="39">
        <f t="shared" si="1"/>
        <v>1</v>
      </c>
      <c r="J38" s="39" t="e">
        <f>+IF(#REF!="Issued",1,IF(#REF!="Not Issued",2,"Nil"))</f>
        <v>#REF!</v>
      </c>
      <c r="K38" s="39" t="s">
        <v>470</v>
      </c>
      <c r="L38" s="39"/>
      <c r="M38" s="90" t="s">
        <v>471</v>
      </c>
    </row>
    <row r="39" spans="1:13" s="127" customFormat="1" ht="12.75" customHeight="1" x14ac:dyDescent="0.2">
      <c r="A39" s="44">
        <f t="shared" si="2"/>
        <v>35</v>
      </c>
      <c r="B39" s="45" t="s">
        <v>2758</v>
      </c>
      <c r="C39" s="46">
        <v>76824</v>
      </c>
      <c r="D39" s="47" t="s">
        <v>2759</v>
      </c>
      <c r="E39" s="45" t="s">
        <v>135</v>
      </c>
      <c r="F39" s="89" t="s">
        <v>232</v>
      </c>
      <c r="G39" s="48">
        <f t="shared" si="0"/>
        <v>2</v>
      </c>
      <c r="H39" s="49" t="s">
        <v>220</v>
      </c>
      <c r="I39" s="39">
        <f t="shared" si="1"/>
        <v>1</v>
      </c>
      <c r="J39" s="39" t="e">
        <f>+IF(#REF!="Issued",1,IF(#REF!="Not Issued",2,"Nil"))</f>
        <v>#REF!</v>
      </c>
      <c r="K39" s="39" t="s">
        <v>475</v>
      </c>
      <c r="L39" s="39"/>
      <c r="M39" s="90" t="s">
        <v>476</v>
      </c>
    </row>
    <row r="40" spans="1:13" s="127" customFormat="1" ht="12.75" customHeight="1" x14ac:dyDescent="0.2">
      <c r="A40" s="44">
        <f t="shared" si="2"/>
        <v>36</v>
      </c>
      <c r="B40" s="45" t="s">
        <v>2763</v>
      </c>
      <c r="C40" s="46">
        <v>76826</v>
      </c>
      <c r="D40" s="47" t="s">
        <v>2764</v>
      </c>
      <c r="E40" s="45" t="s">
        <v>2765</v>
      </c>
      <c r="F40" s="89" t="s">
        <v>232</v>
      </c>
      <c r="G40" s="48">
        <f t="shared" si="0"/>
        <v>2</v>
      </c>
      <c r="H40" s="49" t="s">
        <v>220</v>
      </c>
      <c r="I40" s="39">
        <f t="shared" si="1"/>
        <v>1</v>
      </c>
      <c r="J40" s="39" t="e">
        <f>+IF(#REF!="Issued",1,IF(#REF!="Not Issued",2,"Nil"))</f>
        <v>#REF!</v>
      </c>
      <c r="K40" s="39" t="s">
        <v>479</v>
      </c>
      <c r="L40" s="39"/>
      <c r="M40" s="90" t="s">
        <v>480</v>
      </c>
    </row>
    <row r="41" spans="1:13" s="127" customFormat="1" ht="12.75" customHeight="1" x14ac:dyDescent="0.2">
      <c r="A41" s="44">
        <f t="shared" si="2"/>
        <v>37</v>
      </c>
      <c r="B41" s="45" t="s">
        <v>2772</v>
      </c>
      <c r="C41" s="46">
        <v>76827</v>
      </c>
      <c r="D41" s="47" t="s">
        <v>2773</v>
      </c>
      <c r="E41" s="45" t="s">
        <v>2774</v>
      </c>
      <c r="F41" s="89" t="s">
        <v>231</v>
      </c>
      <c r="G41" s="48">
        <f t="shared" si="0"/>
        <v>1</v>
      </c>
      <c r="H41" s="49" t="s">
        <v>220</v>
      </c>
      <c r="I41" s="39">
        <f t="shared" si="1"/>
        <v>1</v>
      </c>
      <c r="J41" s="39" t="e">
        <f>+IF(#REF!="Issued",1,IF(#REF!="Not Issued",2,"Nil"))</f>
        <v>#REF!</v>
      </c>
      <c r="K41" s="39" t="s">
        <v>484</v>
      </c>
      <c r="L41" s="39"/>
      <c r="M41" s="90" t="s">
        <v>485</v>
      </c>
    </row>
    <row r="42" spans="1:13" s="127" customFormat="1" ht="12.75" customHeight="1" x14ac:dyDescent="0.2">
      <c r="A42" s="44">
        <f t="shared" si="2"/>
        <v>38</v>
      </c>
      <c r="B42" s="45" t="s">
        <v>2778</v>
      </c>
      <c r="C42" s="46">
        <v>76829</v>
      </c>
      <c r="D42" s="47" t="s">
        <v>309</v>
      </c>
      <c r="E42" s="45" t="s">
        <v>2779</v>
      </c>
      <c r="F42" s="89" t="s">
        <v>232</v>
      </c>
      <c r="G42" s="48">
        <f t="shared" si="0"/>
        <v>2</v>
      </c>
      <c r="H42" s="49" t="s">
        <v>220</v>
      </c>
      <c r="I42" s="39">
        <f t="shared" si="1"/>
        <v>1</v>
      </c>
      <c r="J42" s="39" t="e">
        <f>+IF(#REF!="Issued",1,IF(#REF!="Not Issued",2,"Nil"))</f>
        <v>#REF!</v>
      </c>
      <c r="K42" s="39" t="s">
        <v>2702</v>
      </c>
      <c r="L42" s="39"/>
      <c r="M42" s="90" t="s">
        <v>2703</v>
      </c>
    </row>
    <row r="43" spans="1:13" s="127" customFormat="1" ht="12.75" customHeight="1" x14ac:dyDescent="0.2">
      <c r="A43" s="44">
        <f t="shared" si="2"/>
        <v>39</v>
      </c>
      <c r="B43" s="45" t="s">
        <v>2780</v>
      </c>
      <c r="C43" s="46">
        <v>76830</v>
      </c>
      <c r="D43" s="47" t="s">
        <v>2781</v>
      </c>
      <c r="E43" s="45" t="s">
        <v>269</v>
      </c>
      <c r="F43" s="89" t="s">
        <v>232</v>
      </c>
      <c r="G43" s="48">
        <f t="shared" si="0"/>
        <v>2</v>
      </c>
      <c r="H43" s="49" t="s">
        <v>220</v>
      </c>
      <c r="I43" s="39">
        <f t="shared" si="1"/>
        <v>1</v>
      </c>
      <c r="J43" s="39" t="e">
        <f>+IF(#REF!="Issued",1,IF(#REF!="Not Issued",2,"Nil"))</f>
        <v>#REF!</v>
      </c>
      <c r="K43" s="39" t="s">
        <v>489</v>
      </c>
      <c r="L43" s="39"/>
      <c r="M43" s="90" t="s">
        <v>490</v>
      </c>
    </row>
    <row r="44" spans="1:13" s="127" customFormat="1" ht="12.75" customHeight="1" x14ac:dyDescent="0.2">
      <c r="A44" s="44">
        <f t="shared" si="2"/>
        <v>40</v>
      </c>
      <c r="B44" s="45" t="s">
        <v>2787</v>
      </c>
      <c r="C44" s="46">
        <v>76832</v>
      </c>
      <c r="D44" s="47" t="s">
        <v>2788</v>
      </c>
      <c r="E44" s="45" t="s">
        <v>2789</v>
      </c>
      <c r="F44" s="89" t="s">
        <v>232</v>
      </c>
      <c r="G44" s="48">
        <f t="shared" si="0"/>
        <v>2</v>
      </c>
      <c r="H44" s="49" t="s">
        <v>220</v>
      </c>
      <c r="I44" s="39">
        <f t="shared" si="1"/>
        <v>1</v>
      </c>
      <c r="J44" s="39" t="e">
        <f>+IF(#REF!="Issued",1,IF(#REF!="Not Issued",2,"Nil"))</f>
        <v>#REF!</v>
      </c>
      <c r="K44" s="39" t="s">
        <v>2710</v>
      </c>
      <c r="L44" s="39"/>
      <c r="M44" s="90" t="s">
        <v>2711</v>
      </c>
    </row>
    <row r="45" spans="1:13" s="127" customFormat="1" ht="12.75" customHeight="1" x14ac:dyDescent="0.2">
      <c r="A45" s="44">
        <f t="shared" si="2"/>
        <v>41</v>
      </c>
      <c r="B45" s="45" t="s">
        <v>2790</v>
      </c>
      <c r="C45" s="46">
        <v>77446</v>
      </c>
      <c r="D45" s="47" t="s">
        <v>2791</v>
      </c>
      <c r="E45" s="45" t="s">
        <v>2792</v>
      </c>
      <c r="F45" s="89" t="s">
        <v>231</v>
      </c>
      <c r="G45" s="48">
        <f t="shared" si="0"/>
        <v>1</v>
      </c>
      <c r="H45" s="49" t="s">
        <v>220</v>
      </c>
      <c r="I45" s="39">
        <f t="shared" si="1"/>
        <v>1</v>
      </c>
      <c r="J45" s="39" t="e">
        <f>+IF(#REF!="Issued",1,IF(#REF!="Not Issued",2,"Nil"))</f>
        <v>#REF!</v>
      </c>
      <c r="K45" s="39" t="s">
        <v>494</v>
      </c>
      <c r="L45" s="39"/>
      <c r="M45" s="90" t="s">
        <v>495</v>
      </c>
    </row>
    <row r="46" spans="1:13" s="127" customFormat="1" ht="12.75" customHeight="1" x14ac:dyDescent="0.2">
      <c r="A46" s="44">
        <f t="shared" si="2"/>
        <v>42</v>
      </c>
      <c r="B46" s="45" t="s">
        <v>2806</v>
      </c>
      <c r="C46" s="46">
        <v>76836</v>
      </c>
      <c r="D46" s="47" t="s">
        <v>2807</v>
      </c>
      <c r="E46" s="45" t="s">
        <v>148</v>
      </c>
      <c r="F46" s="89" t="s">
        <v>232</v>
      </c>
      <c r="G46" s="48">
        <f t="shared" si="0"/>
        <v>2</v>
      </c>
      <c r="H46" s="49" t="s">
        <v>220</v>
      </c>
      <c r="I46" s="39">
        <f t="shared" si="1"/>
        <v>1</v>
      </c>
      <c r="J46" s="39" t="e">
        <f>+IF(#REF!="Issued",1,IF(#REF!="Not Issued",2,"Nil"))</f>
        <v>#REF!</v>
      </c>
      <c r="K46" s="39" t="s">
        <v>499</v>
      </c>
      <c r="L46" s="39"/>
      <c r="M46" s="90" t="s">
        <v>500</v>
      </c>
    </row>
    <row r="47" spans="1:13" s="127" customFormat="1" ht="12.75" customHeight="1" x14ac:dyDescent="0.2">
      <c r="A47" s="44">
        <f t="shared" si="2"/>
        <v>43</v>
      </c>
      <c r="B47" s="45" t="s">
        <v>2808</v>
      </c>
      <c r="C47" s="46">
        <v>76837</v>
      </c>
      <c r="D47" s="47" t="s">
        <v>2809</v>
      </c>
      <c r="E47" s="45" t="s">
        <v>2810</v>
      </c>
      <c r="F47" s="89" t="s">
        <v>232</v>
      </c>
      <c r="G47" s="48">
        <f t="shared" si="0"/>
        <v>2</v>
      </c>
      <c r="H47" s="49" t="s">
        <v>220</v>
      </c>
      <c r="I47" s="39">
        <f t="shared" si="1"/>
        <v>1</v>
      </c>
      <c r="J47" s="39" t="e">
        <f>+IF(#REF!="Issued",1,IF(#REF!="Not Issued",2,"Nil"))</f>
        <v>#REF!</v>
      </c>
      <c r="K47" s="39" t="s">
        <v>503</v>
      </c>
      <c r="L47" s="39"/>
      <c r="M47" s="90" t="s">
        <v>504</v>
      </c>
    </row>
    <row r="48" spans="1:13" s="127" customFormat="1" ht="12.75" customHeight="1" x14ac:dyDescent="0.2">
      <c r="A48" s="44">
        <f t="shared" si="2"/>
        <v>44</v>
      </c>
      <c r="B48" s="45" t="s">
        <v>2814</v>
      </c>
      <c r="C48" s="46">
        <v>76839</v>
      </c>
      <c r="D48" s="47" t="s">
        <v>2815</v>
      </c>
      <c r="E48" s="45" t="s">
        <v>157</v>
      </c>
      <c r="F48" s="89" t="s">
        <v>231</v>
      </c>
      <c r="G48" s="48">
        <f t="shared" si="0"/>
        <v>1</v>
      </c>
      <c r="H48" s="49" t="s">
        <v>220</v>
      </c>
      <c r="I48" s="39">
        <f t="shared" si="1"/>
        <v>1</v>
      </c>
      <c r="J48" s="39" t="e">
        <f>+IF(#REF!="Issued",1,IF(#REF!="Not Issued",2,"Nil"))</f>
        <v>#REF!</v>
      </c>
      <c r="K48" s="39" t="s">
        <v>508</v>
      </c>
      <c r="L48" s="39"/>
      <c r="M48" s="90" t="s">
        <v>509</v>
      </c>
    </row>
    <row r="49" spans="1:13" s="127" customFormat="1" ht="12.75" customHeight="1" x14ac:dyDescent="0.2">
      <c r="A49" s="44">
        <f t="shared" si="2"/>
        <v>45</v>
      </c>
      <c r="B49" s="45" t="s">
        <v>2816</v>
      </c>
      <c r="C49" s="46">
        <v>76840</v>
      </c>
      <c r="D49" s="47" t="s">
        <v>2817</v>
      </c>
      <c r="E49" s="45" t="s">
        <v>2818</v>
      </c>
      <c r="F49" s="89" t="s">
        <v>232</v>
      </c>
      <c r="G49" s="48">
        <f t="shared" si="0"/>
        <v>2</v>
      </c>
      <c r="H49" s="49" t="s">
        <v>220</v>
      </c>
      <c r="I49" s="39">
        <f t="shared" si="1"/>
        <v>1</v>
      </c>
      <c r="J49" s="39" t="e">
        <f>+IF(#REF!="Issued",1,IF(#REF!="Not Issued",2,"Nil"))</f>
        <v>#REF!</v>
      </c>
      <c r="K49" s="39" t="s">
        <v>513</v>
      </c>
      <c r="L49" s="39"/>
      <c r="M49" s="90" t="s">
        <v>514</v>
      </c>
    </row>
    <row r="50" spans="1:13" s="127" customFormat="1" ht="12.75" customHeight="1" x14ac:dyDescent="0.2">
      <c r="A50" s="44">
        <f t="shared" si="2"/>
        <v>46</v>
      </c>
      <c r="B50" s="45" t="s">
        <v>2819</v>
      </c>
      <c r="C50" s="46">
        <v>76841</v>
      </c>
      <c r="D50" s="47" t="s">
        <v>128</v>
      </c>
      <c r="E50" s="45" t="s">
        <v>2820</v>
      </c>
      <c r="F50" s="89" t="s">
        <v>231</v>
      </c>
      <c r="G50" s="48">
        <f t="shared" si="0"/>
        <v>1</v>
      </c>
      <c r="H50" s="49" t="s">
        <v>220</v>
      </c>
      <c r="I50" s="39">
        <f t="shared" si="1"/>
        <v>1</v>
      </c>
      <c r="J50" s="39" t="e">
        <f>+IF(#REF!="Issued",1,IF(#REF!="Not Issued",2,"Nil"))</f>
        <v>#REF!</v>
      </c>
      <c r="K50" s="39" t="s">
        <v>516</v>
      </c>
      <c r="L50" s="39"/>
      <c r="M50" s="90" t="s">
        <v>517</v>
      </c>
    </row>
    <row r="51" spans="1:13" s="127" customFormat="1" ht="12.75" customHeight="1" x14ac:dyDescent="0.2">
      <c r="A51" s="44">
        <f t="shared" si="2"/>
        <v>47</v>
      </c>
      <c r="B51" s="45" t="s">
        <v>2824</v>
      </c>
      <c r="C51" s="46">
        <v>76843</v>
      </c>
      <c r="D51" s="47" t="s">
        <v>2825</v>
      </c>
      <c r="E51" s="45" t="s">
        <v>214</v>
      </c>
      <c r="F51" s="89" t="s">
        <v>232</v>
      </c>
      <c r="G51" s="48">
        <f t="shared" si="0"/>
        <v>2</v>
      </c>
      <c r="H51" s="49" t="s">
        <v>220</v>
      </c>
      <c r="I51" s="39">
        <f t="shared" si="1"/>
        <v>1</v>
      </c>
      <c r="J51" s="39" t="e">
        <f>+IF(#REF!="Issued",1,IF(#REF!="Not Issued",2,"Nil"))</f>
        <v>#REF!</v>
      </c>
      <c r="K51" s="39" t="s">
        <v>2730</v>
      </c>
      <c r="L51" s="39"/>
      <c r="M51" s="90" t="s">
        <v>2731</v>
      </c>
    </row>
    <row r="52" spans="1:13" s="127" customFormat="1" ht="12.75" customHeight="1" x14ac:dyDescent="0.2">
      <c r="A52" s="44">
        <f t="shared" si="2"/>
        <v>48</v>
      </c>
      <c r="B52" s="45" t="s">
        <v>2827</v>
      </c>
      <c r="C52" s="46">
        <v>76844</v>
      </c>
      <c r="D52" s="47" t="s">
        <v>2828</v>
      </c>
      <c r="E52" s="45" t="s">
        <v>2829</v>
      </c>
      <c r="F52" s="89" t="s">
        <v>231</v>
      </c>
      <c r="G52" s="48">
        <f t="shared" si="0"/>
        <v>1</v>
      </c>
      <c r="H52" s="49" t="s">
        <v>220</v>
      </c>
      <c r="I52" s="39">
        <f t="shared" si="1"/>
        <v>1</v>
      </c>
      <c r="J52" s="39" t="e">
        <f>+IF(#REF!="Issued",1,IF(#REF!="Not Issued",2,"Nil"))</f>
        <v>#REF!</v>
      </c>
      <c r="K52" s="39" t="s">
        <v>521</v>
      </c>
      <c r="L52" s="39"/>
      <c r="M52" s="90" t="s">
        <v>522</v>
      </c>
    </row>
    <row r="53" spans="1:13" s="127" customFormat="1" ht="12.75" customHeight="1" x14ac:dyDescent="0.2">
      <c r="A53" s="44">
        <f t="shared" si="2"/>
        <v>49</v>
      </c>
      <c r="B53" s="45" t="s">
        <v>2830</v>
      </c>
      <c r="C53" s="46">
        <v>76845</v>
      </c>
      <c r="D53" s="47" t="s">
        <v>891</v>
      </c>
      <c r="E53" s="45" t="s">
        <v>54</v>
      </c>
      <c r="F53" s="89" t="s">
        <v>231</v>
      </c>
      <c r="G53" s="48">
        <f t="shared" si="0"/>
        <v>1</v>
      </c>
      <c r="H53" s="49" t="s">
        <v>220</v>
      </c>
      <c r="I53" s="39">
        <f t="shared" si="1"/>
        <v>1</v>
      </c>
      <c r="J53" s="39" t="e">
        <f>+IF(#REF!="Issued",1,IF(#REF!="Not Issued",2,"Nil"))</f>
        <v>#REF!</v>
      </c>
      <c r="K53" s="39" t="s">
        <v>2738</v>
      </c>
      <c r="L53" s="39"/>
      <c r="M53" s="90" t="s">
        <v>2739</v>
      </c>
    </row>
    <row r="54" spans="1:13" s="127" customFormat="1" ht="12.75" customHeight="1" x14ac:dyDescent="0.2">
      <c r="A54" s="44">
        <f t="shared" si="2"/>
        <v>50</v>
      </c>
      <c r="B54" s="45" t="s">
        <v>2831</v>
      </c>
      <c r="C54" s="46">
        <v>76846</v>
      </c>
      <c r="D54" s="47" t="s">
        <v>2832</v>
      </c>
      <c r="E54" s="45" t="s">
        <v>2036</v>
      </c>
      <c r="F54" s="89" t="s">
        <v>231</v>
      </c>
      <c r="G54" s="48">
        <f t="shared" si="0"/>
        <v>1</v>
      </c>
      <c r="H54" s="49" t="s">
        <v>220</v>
      </c>
      <c r="I54" s="39">
        <f t="shared" si="1"/>
        <v>1</v>
      </c>
      <c r="J54" s="39" t="e">
        <f>+IF(#REF!="Issued",1,IF(#REF!="Not Issued",2,"Nil"))</f>
        <v>#REF!</v>
      </c>
      <c r="K54" s="39" t="s">
        <v>526</v>
      </c>
      <c r="L54" s="39"/>
      <c r="M54" s="90" t="s">
        <v>527</v>
      </c>
    </row>
    <row r="55" spans="1:13" s="127" customFormat="1" ht="12.75" customHeight="1" x14ac:dyDescent="0.2">
      <c r="A55" s="44">
        <f t="shared" si="2"/>
        <v>51</v>
      </c>
      <c r="B55" s="45" t="s">
        <v>2836</v>
      </c>
      <c r="C55" s="46">
        <v>76848</v>
      </c>
      <c r="D55" s="47" t="s">
        <v>2837</v>
      </c>
      <c r="E55" s="45" t="s">
        <v>2838</v>
      </c>
      <c r="F55" s="89" t="s">
        <v>232</v>
      </c>
      <c r="G55" s="48">
        <f t="shared" si="0"/>
        <v>2</v>
      </c>
      <c r="H55" s="49" t="s">
        <v>220</v>
      </c>
      <c r="I55" s="39">
        <f t="shared" si="1"/>
        <v>1</v>
      </c>
      <c r="J55" s="39" t="e">
        <f>+IF(#REF!="Issued",1,IF(#REF!="Not Issued",2,"Nil"))</f>
        <v>#REF!</v>
      </c>
      <c r="K55" s="39" t="s">
        <v>531</v>
      </c>
      <c r="L55" s="39"/>
      <c r="M55" s="90" t="s">
        <v>532</v>
      </c>
    </row>
    <row r="56" spans="1:13" s="127" customFormat="1" ht="12.75" customHeight="1" x14ac:dyDescent="0.2">
      <c r="A56" s="44">
        <f t="shared" si="2"/>
        <v>52</v>
      </c>
      <c r="B56" s="45" t="s">
        <v>2839</v>
      </c>
      <c r="C56" s="46">
        <v>76849</v>
      </c>
      <c r="D56" s="47" t="s">
        <v>2840</v>
      </c>
      <c r="E56" s="45" t="s">
        <v>1636</v>
      </c>
      <c r="F56" s="89" t="s">
        <v>232</v>
      </c>
      <c r="G56" s="48">
        <f t="shared" si="0"/>
        <v>2</v>
      </c>
      <c r="H56" s="49" t="s">
        <v>220</v>
      </c>
      <c r="I56" s="39">
        <f t="shared" si="1"/>
        <v>1</v>
      </c>
      <c r="J56" s="39" t="e">
        <f>+IF(#REF!="Issued",1,IF(#REF!="Not Issued",2,"Nil"))</f>
        <v>#REF!</v>
      </c>
      <c r="K56" s="39" t="s">
        <v>536</v>
      </c>
      <c r="L56" s="39"/>
      <c r="M56" s="90" t="s">
        <v>537</v>
      </c>
    </row>
    <row r="57" spans="1:13" s="127" customFormat="1" ht="12.75" customHeight="1" x14ac:dyDescent="0.2">
      <c r="A57" s="44">
        <f t="shared" si="2"/>
        <v>53</v>
      </c>
      <c r="B57" s="45" t="s">
        <v>2841</v>
      </c>
      <c r="C57" s="46">
        <v>76850</v>
      </c>
      <c r="D57" s="47" t="s">
        <v>2842</v>
      </c>
      <c r="E57" s="45" t="s">
        <v>208</v>
      </c>
      <c r="F57" s="89" t="s">
        <v>232</v>
      </c>
      <c r="G57" s="48">
        <f t="shared" si="0"/>
        <v>2</v>
      </c>
      <c r="H57" s="49" t="s">
        <v>220</v>
      </c>
      <c r="I57" s="39">
        <f t="shared" si="1"/>
        <v>1</v>
      </c>
      <c r="J57" s="39" t="e">
        <f>+IF(#REF!="Issued",1,IF(#REF!="Not Issued",2,"Nil"))</f>
        <v>#REF!</v>
      </c>
      <c r="K57" s="39" t="s">
        <v>2751</v>
      </c>
      <c r="L57" s="39"/>
      <c r="M57" s="90" t="s">
        <v>2752</v>
      </c>
    </row>
    <row r="58" spans="1:13" s="127" customFormat="1" ht="12.75" customHeight="1" x14ac:dyDescent="0.2">
      <c r="A58" s="44">
        <f t="shared" si="2"/>
        <v>54</v>
      </c>
      <c r="B58" s="45" t="s">
        <v>2848</v>
      </c>
      <c r="C58" s="46">
        <v>76851</v>
      </c>
      <c r="D58" s="47" t="s">
        <v>2849</v>
      </c>
      <c r="E58" s="45" t="s">
        <v>2850</v>
      </c>
      <c r="F58" s="89" t="s">
        <v>231</v>
      </c>
      <c r="G58" s="48">
        <f t="shared" si="0"/>
        <v>1</v>
      </c>
      <c r="H58" s="49" t="s">
        <v>220</v>
      </c>
      <c r="I58" s="39">
        <f t="shared" si="1"/>
        <v>1</v>
      </c>
      <c r="J58" s="39" t="e">
        <f>+IF(#REF!="Issued",1,IF(#REF!="Not Issued",2,"Nil"))</f>
        <v>#REF!</v>
      </c>
      <c r="K58" s="39" t="s">
        <v>541</v>
      </c>
      <c r="L58" s="39"/>
      <c r="M58" s="90" t="s">
        <v>542</v>
      </c>
    </row>
    <row r="59" spans="1:13" s="127" customFormat="1" ht="12.75" customHeight="1" x14ac:dyDescent="0.2">
      <c r="A59" s="44">
        <f t="shared" si="2"/>
        <v>55</v>
      </c>
      <c r="B59" s="45" t="s">
        <v>2853</v>
      </c>
      <c r="C59" s="46">
        <v>77450</v>
      </c>
      <c r="D59" s="47" t="s">
        <v>2854</v>
      </c>
      <c r="E59" s="45" t="s">
        <v>2855</v>
      </c>
      <c r="F59" s="89" t="s">
        <v>232</v>
      </c>
      <c r="G59" s="48">
        <f t="shared" si="0"/>
        <v>2</v>
      </c>
      <c r="H59" s="49" t="s">
        <v>220</v>
      </c>
      <c r="I59" s="39">
        <f t="shared" si="1"/>
        <v>1</v>
      </c>
      <c r="J59" s="39" t="e">
        <f>+IF(#REF!="Issued",1,IF(#REF!="Not Issued",2,"Nil"))</f>
        <v>#REF!</v>
      </c>
      <c r="K59" s="39" t="s">
        <v>546</v>
      </c>
      <c r="L59" s="39"/>
      <c r="M59" s="90" t="s">
        <v>547</v>
      </c>
    </row>
    <row r="60" spans="1:13" s="127" customFormat="1" ht="12.75" customHeight="1" x14ac:dyDescent="0.2">
      <c r="A60" s="44">
        <f t="shared" si="2"/>
        <v>56</v>
      </c>
      <c r="B60" s="45" t="s">
        <v>2856</v>
      </c>
      <c r="C60" s="46">
        <v>77451</v>
      </c>
      <c r="D60" s="47" t="s">
        <v>2857</v>
      </c>
      <c r="E60" s="45" t="s">
        <v>2858</v>
      </c>
      <c r="F60" s="89" t="s">
        <v>231</v>
      </c>
      <c r="G60" s="48">
        <f t="shared" si="0"/>
        <v>1</v>
      </c>
      <c r="H60" s="49" t="s">
        <v>220</v>
      </c>
      <c r="I60" s="39">
        <f t="shared" si="1"/>
        <v>1</v>
      </c>
      <c r="J60" s="39" t="e">
        <f>+IF(#REF!="Issued",1,IF(#REF!="Not Issued",2,"Nil"))</f>
        <v>#REF!</v>
      </c>
      <c r="K60" s="39" t="s">
        <v>551</v>
      </c>
      <c r="L60" s="39"/>
      <c r="M60" s="90" t="s">
        <v>552</v>
      </c>
    </row>
    <row r="61" spans="1:13" s="127" customFormat="1" ht="12.75" customHeight="1" x14ac:dyDescent="0.2">
      <c r="A61" s="44">
        <f t="shared" si="2"/>
        <v>57</v>
      </c>
      <c r="B61" s="45" t="s">
        <v>2859</v>
      </c>
      <c r="C61" s="46">
        <v>76852</v>
      </c>
      <c r="D61" s="47" t="s">
        <v>2860</v>
      </c>
      <c r="E61" s="45" t="s">
        <v>2861</v>
      </c>
      <c r="F61" s="89" t="s">
        <v>232</v>
      </c>
      <c r="G61" s="48">
        <f t="shared" si="0"/>
        <v>2</v>
      </c>
      <c r="H61" s="49" t="s">
        <v>220</v>
      </c>
      <c r="I61" s="39">
        <f t="shared" si="1"/>
        <v>1</v>
      </c>
      <c r="J61" s="39" t="e">
        <f>+IF(#REF!="Issued",1,IF(#REF!="Not Issued",2,"Nil"))</f>
        <v>#REF!</v>
      </c>
      <c r="K61" s="39" t="s">
        <v>556</v>
      </c>
      <c r="L61" s="39"/>
      <c r="M61" s="90" t="s">
        <v>557</v>
      </c>
    </row>
    <row r="62" spans="1:13" s="127" customFormat="1" ht="12.75" customHeight="1" x14ac:dyDescent="0.2">
      <c r="A62" s="44">
        <f t="shared" si="2"/>
        <v>58</v>
      </c>
      <c r="B62" s="45" t="s">
        <v>2862</v>
      </c>
      <c r="C62" s="46">
        <v>76853</v>
      </c>
      <c r="D62" s="47" t="s">
        <v>2863</v>
      </c>
      <c r="E62" s="45" t="s">
        <v>2864</v>
      </c>
      <c r="F62" s="89" t="s">
        <v>232</v>
      </c>
      <c r="G62" s="48">
        <f t="shared" si="0"/>
        <v>2</v>
      </c>
      <c r="H62" s="49" t="s">
        <v>220</v>
      </c>
      <c r="I62" s="39">
        <f t="shared" si="1"/>
        <v>1</v>
      </c>
      <c r="J62" s="39" t="e">
        <f>+IF(#REF!="Issued",1,IF(#REF!="Not Issued",2,"Nil"))</f>
        <v>#REF!</v>
      </c>
      <c r="K62" s="39" t="s">
        <v>561</v>
      </c>
      <c r="L62" s="39"/>
      <c r="M62" s="90" t="s">
        <v>562</v>
      </c>
    </row>
    <row r="63" spans="1:13" s="127" customFormat="1" ht="12.75" customHeight="1" x14ac:dyDescent="0.2">
      <c r="A63" s="44">
        <f t="shared" si="2"/>
        <v>59</v>
      </c>
      <c r="B63" s="45" t="s">
        <v>2865</v>
      </c>
      <c r="C63" s="46">
        <v>76854</v>
      </c>
      <c r="D63" s="47" t="s">
        <v>2866</v>
      </c>
      <c r="E63" s="45" t="s">
        <v>2867</v>
      </c>
      <c r="F63" s="89" t="s">
        <v>232</v>
      </c>
      <c r="G63" s="48">
        <f t="shared" si="0"/>
        <v>2</v>
      </c>
      <c r="H63" s="49" t="s">
        <v>220</v>
      </c>
      <c r="I63" s="39">
        <f t="shared" si="1"/>
        <v>1</v>
      </c>
      <c r="J63" s="39" t="e">
        <f>+IF(#REF!="Issued",1,IF(#REF!="Not Issued",2,"Nil"))</f>
        <v>#REF!</v>
      </c>
      <c r="K63" s="39" t="s">
        <v>566</v>
      </c>
      <c r="L63" s="39"/>
      <c r="M63" s="90" t="s">
        <v>567</v>
      </c>
    </row>
    <row r="64" spans="1:13" s="127" customFormat="1" ht="12.75" customHeight="1" x14ac:dyDescent="0.2">
      <c r="A64" s="44">
        <f t="shared" si="2"/>
        <v>60</v>
      </c>
      <c r="B64" s="45" t="s">
        <v>2868</v>
      </c>
      <c r="C64" s="46">
        <v>76855</v>
      </c>
      <c r="D64" s="47" t="s">
        <v>2869</v>
      </c>
      <c r="E64" s="45" t="s">
        <v>2870</v>
      </c>
      <c r="F64" s="89" t="s">
        <v>232</v>
      </c>
      <c r="G64" s="48">
        <f t="shared" si="0"/>
        <v>2</v>
      </c>
      <c r="H64" s="49" t="s">
        <v>220</v>
      </c>
      <c r="I64" s="39">
        <f t="shared" si="1"/>
        <v>1</v>
      </c>
      <c r="J64" s="39" t="e">
        <f>+IF(#REF!="Issued",1,IF(#REF!="Not Issued",2,"Nil"))</f>
        <v>#REF!</v>
      </c>
      <c r="K64" s="39" t="s">
        <v>571</v>
      </c>
      <c r="L64" s="39"/>
      <c r="M64" s="90" t="s">
        <v>572</v>
      </c>
    </row>
    <row r="65" spans="1:13" s="127" customFormat="1" ht="12.75" customHeight="1" x14ac:dyDescent="0.2">
      <c r="A65" s="44">
        <f t="shared" si="2"/>
        <v>61</v>
      </c>
      <c r="B65" s="45" t="s">
        <v>2879</v>
      </c>
      <c r="C65" s="46">
        <v>76858</v>
      </c>
      <c r="D65" s="47" t="s">
        <v>2880</v>
      </c>
      <c r="E65" s="45" t="s">
        <v>2881</v>
      </c>
      <c r="F65" s="89" t="s">
        <v>232</v>
      </c>
      <c r="G65" s="48">
        <f t="shared" si="0"/>
        <v>2</v>
      </c>
      <c r="H65" s="49" t="s">
        <v>220</v>
      </c>
      <c r="I65" s="39">
        <f t="shared" si="1"/>
        <v>1</v>
      </c>
      <c r="J65" s="39" t="e">
        <f>+IF(#REF!="Issued",1,IF(#REF!="Not Issued",2,"Nil"))</f>
        <v>#REF!</v>
      </c>
      <c r="K65" s="39" t="s">
        <v>576</v>
      </c>
      <c r="L65" s="39"/>
      <c r="M65" s="90" t="s">
        <v>577</v>
      </c>
    </row>
    <row r="66" spans="1:13" s="127" customFormat="1" ht="12.75" customHeight="1" x14ac:dyDescent="0.2">
      <c r="A66" s="44">
        <f t="shared" si="2"/>
        <v>62</v>
      </c>
      <c r="B66" s="45" t="s">
        <v>2882</v>
      </c>
      <c r="C66" s="46">
        <v>76859</v>
      </c>
      <c r="D66" s="47" t="s">
        <v>2883</v>
      </c>
      <c r="E66" s="45" t="s">
        <v>119</v>
      </c>
      <c r="F66" s="89" t="s">
        <v>231</v>
      </c>
      <c r="G66" s="48">
        <f t="shared" si="0"/>
        <v>1</v>
      </c>
      <c r="H66" s="49" t="s">
        <v>220</v>
      </c>
      <c r="I66" s="39">
        <f t="shared" si="1"/>
        <v>1</v>
      </c>
      <c r="J66" s="39" t="e">
        <f>+IF(#REF!="Issued",1,IF(#REF!="Not Issued",2,"Nil"))</f>
        <v>#REF!</v>
      </c>
      <c r="K66" s="39" t="s">
        <v>581</v>
      </c>
      <c r="L66" s="39"/>
      <c r="M66" s="90" t="s">
        <v>582</v>
      </c>
    </row>
    <row r="67" spans="1:13" s="127" customFormat="1" ht="12.75" customHeight="1" x14ac:dyDescent="0.2">
      <c r="A67" s="44">
        <f t="shared" si="2"/>
        <v>63</v>
      </c>
      <c r="B67" s="45" t="s">
        <v>2887</v>
      </c>
      <c r="C67" s="46">
        <v>76861</v>
      </c>
      <c r="D67" s="47" t="s">
        <v>2888</v>
      </c>
      <c r="E67" s="45" t="s">
        <v>2889</v>
      </c>
      <c r="F67" s="89" t="s">
        <v>232</v>
      </c>
      <c r="G67" s="48">
        <f t="shared" si="0"/>
        <v>2</v>
      </c>
      <c r="H67" s="49" t="s">
        <v>220</v>
      </c>
      <c r="I67" s="39">
        <f t="shared" si="1"/>
        <v>1</v>
      </c>
      <c r="J67" s="39" t="e">
        <f>+IF(#REF!="Issued",1,IF(#REF!="Not Issued",2,"Nil"))</f>
        <v>#REF!</v>
      </c>
      <c r="K67" s="39" t="s">
        <v>586</v>
      </c>
      <c r="L67" s="39"/>
      <c r="M67" s="90" t="s">
        <v>587</v>
      </c>
    </row>
    <row r="68" spans="1:13" s="127" customFormat="1" ht="12.75" customHeight="1" x14ac:dyDescent="0.2">
      <c r="A68" s="44">
        <f t="shared" si="2"/>
        <v>64</v>
      </c>
      <c r="B68" s="45" t="s">
        <v>2896</v>
      </c>
      <c r="C68" s="46">
        <v>77454</v>
      </c>
      <c r="D68" s="47" t="s">
        <v>2897</v>
      </c>
      <c r="E68" s="45" t="s">
        <v>2898</v>
      </c>
      <c r="F68" s="89" t="s">
        <v>231</v>
      </c>
      <c r="G68" s="48">
        <f t="shared" si="0"/>
        <v>1</v>
      </c>
      <c r="H68" s="49" t="s">
        <v>220</v>
      </c>
      <c r="I68" s="39">
        <f t="shared" si="1"/>
        <v>1</v>
      </c>
      <c r="J68" s="39" t="e">
        <f>+IF(#REF!="Issued",1,IF(#REF!="Not Issued",2,"Nil"))</f>
        <v>#REF!</v>
      </c>
      <c r="K68" s="39" t="s">
        <v>2782</v>
      </c>
      <c r="L68" s="39"/>
      <c r="M68" s="90" t="s">
        <v>2783</v>
      </c>
    </row>
    <row r="69" spans="1:13" s="127" customFormat="1" ht="12.75" customHeight="1" x14ac:dyDescent="0.2">
      <c r="A69" s="44">
        <f t="shared" si="2"/>
        <v>65</v>
      </c>
      <c r="B69" s="45" t="s">
        <v>2899</v>
      </c>
      <c r="C69" s="46">
        <v>76863</v>
      </c>
      <c r="D69" s="47" t="s">
        <v>2900</v>
      </c>
      <c r="E69" s="45" t="s">
        <v>2901</v>
      </c>
      <c r="F69" s="89" t="s">
        <v>231</v>
      </c>
      <c r="G69" s="48">
        <f t="shared" ref="G69:G132" si="3">+IF(F69="M",1,IF(F69="f",2,IF(F69="Civ",3,"Error")))</f>
        <v>1</v>
      </c>
      <c r="H69" s="49" t="s">
        <v>220</v>
      </c>
      <c r="I69" s="39">
        <f t="shared" ref="I69:I132" si="4">+IF(H69="Incomplete",5,IF(H69="Complete",1,IF(H69="Incomplete",2,IF(H69="Left",3,IF(H69="Dropped",4,"Error")))))</f>
        <v>1</v>
      </c>
      <c r="J69" s="39" t="e">
        <f>+IF(#REF!="Issued",1,IF(#REF!="Not Issued",2,"Nil"))</f>
        <v>#REF!</v>
      </c>
      <c r="K69" s="39" t="s">
        <v>591</v>
      </c>
      <c r="L69" s="39"/>
      <c r="M69" s="90" t="s">
        <v>592</v>
      </c>
    </row>
    <row r="70" spans="1:13" s="127" customFormat="1" ht="12.75" customHeight="1" x14ac:dyDescent="0.2">
      <c r="A70" s="44">
        <f t="shared" si="2"/>
        <v>66</v>
      </c>
      <c r="B70" s="45" t="s">
        <v>2902</v>
      </c>
      <c r="C70" s="46">
        <v>76864</v>
      </c>
      <c r="D70" s="47" t="s">
        <v>2903</v>
      </c>
      <c r="E70" s="45" t="s">
        <v>2904</v>
      </c>
      <c r="F70" s="89" t="s">
        <v>232</v>
      </c>
      <c r="G70" s="48">
        <f t="shared" si="3"/>
        <v>2</v>
      </c>
      <c r="H70" s="49" t="s">
        <v>220</v>
      </c>
      <c r="I70" s="39">
        <f t="shared" si="4"/>
        <v>1</v>
      </c>
      <c r="J70" s="39" t="e">
        <f>+IF(#REF!="Issued",1,IF(#REF!="Not Issued",2,"Nil"))</f>
        <v>#REF!</v>
      </c>
      <c r="K70" s="39" t="s">
        <v>595</v>
      </c>
      <c r="L70" s="39"/>
      <c r="M70" s="90" t="s">
        <v>596</v>
      </c>
    </row>
    <row r="71" spans="1:13" s="127" customFormat="1" ht="12.75" customHeight="1" x14ac:dyDescent="0.2">
      <c r="A71" s="44">
        <f t="shared" ref="A71:A134" si="5">+A70+1</f>
        <v>67</v>
      </c>
      <c r="B71" s="45" t="s">
        <v>2911</v>
      </c>
      <c r="C71" s="46">
        <v>76867</v>
      </c>
      <c r="D71" s="47" t="s">
        <v>2912</v>
      </c>
      <c r="E71" s="45" t="s">
        <v>2913</v>
      </c>
      <c r="F71" s="89" t="s">
        <v>232</v>
      </c>
      <c r="G71" s="48">
        <f t="shared" si="3"/>
        <v>2</v>
      </c>
      <c r="H71" s="49" t="s">
        <v>220</v>
      </c>
      <c r="I71" s="39">
        <f t="shared" si="4"/>
        <v>1</v>
      </c>
      <c r="J71" s="39" t="e">
        <f>+IF(#REF!="Issued",1,IF(#REF!="Not Issued",2,"Nil"))</f>
        <v>#REF!</v>
      </c>
      <c r="K71" s="39" t="s">
        <v>599</v>
      </c>
      <c r="L71" s="39"/>
      <c r="M71" s="90" t="s">
        <v>600</v>
      </c>
    </row>
    <row r="72" spans="1:13" s="127" customFormat="1" ht="12.75" customHeight="1" x14ac:dyDescent="0.2">
      <c r="A72" s="44">
        <f t="shared" si="5"/>
        <v>68</v>
      </c>
      <c r="B72" s="45" t="s">
        <v>2916</v>
      </c>
      <c r="C72" s="46">
        <v>76868</v>
      </c>
      <c r="D72" s="47" t="s">
        <v>2917</v>
      </c>
      <c r="E72" s="45" t="s">
        <v>2918</v>
      </c>
      <c r="F72" s="89" t="s">
        <v>232</v>
      </c>
      <c r="G72" s="48">
        <f t="shared" si="3"/>
        <v>2</v>
      </c>
      <c r="H72" s="49" t="s">
        <v>220</v>
      </c>
      <c r="I72" s="39">
        <f t="shared" si="4"/>
        <v>1</v>
      </c>
      <c r="J72" s="39" t="e">
        <f>+IF(#REF!="Issued",1,IF(#REF!="Not Issued",2,"Nil"))</f>
        <v>#REF!</v>
      </c>
      <c r="K72" s="39" t="s">
        <v>604</v>
      </c>
      <c r="L72" s="39"/>
      <c r="M72" s="90" t="s">
        <v>605</v>
      </c>
    </row>
    <row r="73" spans="1:13" s="127" customFormat="1" ht="12.75" customHeight="1" x14ac:dyDescent="0.2">
      <c r="A73" s="44">
        <f t="shared" si="5"/>
        <v>69</v>
      </c>
      <c r="B73" s="45" t="s">
        <v>2919</v>
      </c>
      <c r="C73" s="46">
        <v>76869</v>
      </c>
      <c r="D73" s="47" t="s">
        <v>2920</v>
      </c>
      <c r="E73" s="45" t="s">
        <v>151</v>
      </c>
      <c r="F73" s="89" t="s">
        <v>232</v>
      </c>
      <c r="G73" s="48">
        <f t="shared" si="3"/>
        <v>2</v>
      </c>
      <c r="H73" s="49" t="s">
        <v>220</v>
      </c>
      <c r="I73" s="39">
        <f t="shared" si="4"/>
        <v>1</v>
      </c>
      <c r="J73" s="39" t="e">
        <f>+IF(#REF!="Issued",1,IF(#REF!="Not Issued",2,"Nil"))</f>
        <v>#REF!</v>
      </c>
      <c r="K73" s="39" t="s">
        <v>607</v>
      </c>
      <c r="L73" s="39"/>
      <c r="M73" s="90" t="s">
        <v>608</v>
      </c>
    </row>
    <row r="74" spans="1:13" s="127" customFormat="1" ht="12.75" customHeight="1" x14ac:dyDescent="0.2">
      <c r="A74" s="44">
        <f t="shared" si="5"/>
        <v>70</v>
      </c>
      <c r="B74" s="45" t="s">
        <v>2921</v>
      </c>
      <c r="C74" s="46">
        <v>76870</v>
      </c>
      <c r="D74" s="47" t="s">
        <v>1233</v>
      </c>
      <c r="E74" s="45" t="s">
        <v>2922</v>
      </c>
      <c r="F74" s="89" t="s">
        <v>232</v>
      </c>
      <c r="G74" s="48">
        <f t="shared" si="3"/>
        <v>2</v>
      </c>
      <c r="H74" s="49" t="s">
        <v>220</v>
      </c>
      <c r="I74" s="39">
        <f t="shared" si="4"/>
        <v>1</v>
      </c>
      <c r="J74" s="39" t="e">
        <f>+IF(#REF!="Issued",1,IF(#REF!="Not Issued",2,"Nil"))</f>
        <v>#REF!</v>
      </c>
      <c r="K74" s="39" t="s">
        <v>612</v>
      </c>
      <c r="L74" s="39"/>
      <c r="M74" s="90" t="s">
        <v>613</v>
      </c>
    </row>
    <row r="75" spans="1:13" s="127" customFormat="1" ht="12.75" customHeight="1" x14ac:dyDescent="0.2">
      <c r="A75" s="44">
        <f t="shared" si="5"/>
        <v>71</v>
      </c>
      <c r="B75" s="45" t="s">
        <v>2926</v>
      </c>
      <c r="C75" s="46">
        <v>76871</v>
      </c>
      <c r="D75" s="47" t="s">
        <v>2927</v>
      </c>
      <c r="E75" s="45" t="s">
        <v>2928</v>
      </c>
      <c r="F75" s="89" t="s">
        <v>231</v>
      </c>
      <c r="G75" s="48">
        <f t="shared" si="3"/>
        <v>1</v>
      </c>
      <c r="H75" s="49" t="s">
        <v>220</v>
      </c>
      <c r="I75" s="39">
        <f t="shared" si="4"/>
        <v>1</v>
      </c>
      <c r="J75" s="39" t="e">
        <f>+IF(#REF!="Issued",1,IF(#REF!="Not Issued",2,"Nil"))</f>
        <v>#REF!</v>
      </c>
      <c r="K75" s="39" t="s">
        <v>617</v>
      </c>
      <c r="L75" s="39"/>
      <c r="M75" s="90" t="s">
        <v>618</v>
      </c>
    </row>
    <row r="76" spans="1:13" s="127" customFormat="1" ht="12.75" customHeight="1" x14ac:dyDescent="0.2">
      <c r="A76" s="44">
        <f t="shared" si="5"/>
        <v>72</v>
      </c>
      <c r="B76" s="45" t="s">
        <v>2929</v>
      </c>
      <c r="C76" s="46">
        <v>76872</v>
      </c>
      <c r="D76" s="47" t="s">
        <v>2930</v>
      </c>
      <c r="E76" s="45" t="s">
        <v>2931</v>
      </c>
      <c r="F76" s="89" t="s">
        <v>231</v>
      </c>
      <c r="G76" s="48">
        <f t="shared" si="3"/>
        <v>1</v>
      </c>
      <c r="H76" s="49" t="s">
        <v>220</v>
      </c>
      <c r="I76" s="39">
        <f t="shared" si="4"/>
        <v>1</v>
      </c>
      <c r="J76" s="39" t="e">
        <f>+IF(#REF!="Issued",1,IF(#REF!="Not Issued",2,"Nil"))</f>
        <v>#REF!</v>
      </c>
      <c r="K76" s="39" t="s">
        <v>622</v>
      </c>
      <c r="L76" s="39"/>
      <c r="M76" s="90" t="s">
        <v>623</v>
      </c>
    </row>
    <row r="77" spans="1:13" s="127" customFormat="1" ht="12.75" customHeight="1" x14ac:dyDescent="0.2">
      <c r="A77" s="44">
        <f t="shared" si="5"/>
        <v>73</v>
      </c>
      <c r="B77" s="45" t="s">
        <v>2938</v>
      </c>
      <c r="C77" s="46">
        <v>76875</v>
      </c>
      <c r="D77" s="47" t="s">
        <v>2939</v>
      </c>
      <c r="E77" s="45" t="s">
        <v>2940</v>
      </c>
      <c r="F77" s="89" t="s">
        <v>232</v>
      </c>
      <c r="G77" s="48">
        <f t="shared" si="3"/>
        <v>2</v>
      </c>
      <c r="H77" s="49" t="s">
        <v>220</v>
      </c>
      <c r="I77" s="39">
        <f t="shared" si="4"/>
        <v>1</v>
      </c>
      <c r="J77" s="39" t="e">
        <f>+IF(#REF!="Issued",1,IF(#REF!="Not Issued",2,"Nil"))</f>
        <v>#REF!</v>
      </c>
      <c r="K77" s="39" t="s">
        <v>626</v>
      </c>
      <c r="L77" s="39"/>
      <c r="M77" s="90" t="s">
        <v>627</v>
      </c>
    </row>
    <row r="78" spans="1:13" s="127" customFormat="1" ht="12.75" customHeight="1" x14ac:dyDescent="0.2">
      <c r="A78" s="44">
        <f t="shared" si="5"/>
        <v>74</v>
      </c>
      <c r="B78" s="45" t="s">
        <v>2941</v>
      </c>
      <c r="C78" s="46">
        <v>76876</v>
      </c>
      <c r="D78" s="47" t="s">
        <v>2942</v>
      </c>
      <c r="E78" s="45" t="s">
        <v>179</v>
      </c>
      <c r="F78" s="89" t="s">
        <v>232</v>
      </c>
      <c r="G78" s="48">
        <f t="shared" si="3"/>
        <v>2</v>
      </c>
      <c r="H78" s="49" t="s">
        <v>220</v>
      </c>
      <c r="I78" s="39">
        <f t="shared" si="4"/>
        <v>1</v>
      </c>
      <c r="J78" s="39" t="e">
        <f>+IF(#REF!="Issued",1,IF(#REF!="Not Issued",2,"Nil"))</f>
        <v>#REF!</v>
      </c>
      <c r="K78" s="39" t="s">
        <v>631</v>
      </c>
      <c r="L78" s="39"/>
      <c r="M78" s="90" t="s">
        <v>632</v>
      </c>
    </row>
    <row r="79" spans="1:13" s="127" customFormat="1" ht="12.75" customHeight="1" x14ac:dyDescent="0.2">
      <c r="A79" s="44">
        <f t="shared" si="5"/>
        <v>75</v>
      </c>
      <c r="B79" s="45" t="s">
        <v>2946</v>
      </c>
      <c r="C79" s="46">
        <v>76878</v>
      </c>
      <c r="D79" s="47" t="s">
        <v>2947</v>
      </c>
      <c r="E79" s="45" t="s">
        <v>2948</v>
      </c>
      <c r="F79" s="89" t="s">
        <v>231</v>
      </c>
      <c r="G79" s="48">
        <f t="shared" si="3"/>
        <v>1</v>
      </c>
      <c r="H79" s="49" t="s">
        <v>220</v>
      </c>
      <c r="I79" s="39">
        <f t="shared" si="4"/>
        <v>1</v>
      </c>
      <c r="J79" s="39" t="e">
        <f>+IF(#REF!="Issued",1,IF(#REF!="Not Issued",2,"Nil"))</f>
        <v>#REF!</v>
      </c>
      <c r="K79" s="39" t="s">
        <v>636</v>
      </c>
      <c r="L79" s="39"/>
      <c r="M79" s="90" t="s">
        <v>637</v>
      </c>
    </row>
    <row r="80" spans="1:13" s="127" customFormat="1" ht="12.75" customHeight="1" x14ac:dyDescent="0.2">
      <c r="A80" s="44">
        <f t="shared" si="5"/>
        <v>76</v>
      </c>
      <c r="B80" s="45" t="s">
        <v>2951</v>
      </c>
      <c r="C80" s="46">
        <v>76880</v>
      </c>
      <c r="D80" s="47" t="s">
        <v>2952</v>
      </c>
      <c r="E80" s="45" t="s">
        <v>2953</v>
      </c>
      <c r="F80" s="89" t="s">
        <v>232</v>
      </c>
      <c r="G80" s="48">
        <f t="shared" si="3"/>
        <v>2</v>
      </c>
      <c r="H80" s="49" t="s">
        <v>220</v>
      </c>
      <c r="I80" s="39">
        <f t="shared" si="4"/>
        <v>1</v>
      </c>
      <c r="J80" s="39" t="e">
        <f>+IF(#REF!="Issued",1,IF(#REF!="Not Issued",2,"Nil"))</f>
        <v>#REF!</v>
      </c>
      <c r="K80" s="39" t="s">
        <v>640</v>
      </c>
      <c r="L80" s="39"/>
      <c r="M80" s="90" t="s">
        <v>641</v>
      </c>
    </row>
    <row r="81" spans="1:13" s="127" customFormat="1" ht="12.75" customHeight="1" x14ac:dyDescent="0.2">
      <c r="A81" s="44">
        <f t="shared" si="5"/>
        <v>77</v>
      </c>
      <c r="B81" s="45" t="s">
        <v>2954</v>
      </c>
      <c r="C81" s="46">
        <v>77457</v>
      </c>
      <c r="D81" s="47" t="s">
        <v>2955</v>
      </c>
      <c r="E81" s="45" t="s">
        <v>2956</v>
      </c>
      <c r="F81" s="89" t="s">
        <v>231</v>
      </c>
      <c r="G81" s="48">
        <f t="shared" si="3"/>
        <v>1</v>
      </c>
      <c r="H81" s="49" t="s">
        <v>220</v>
      </c>
      <c r="I81" s="39">
        <f t="shared" si="4"/>
        <v>1</v>
      </c>
      <c r="J81" s="39" t="e">
        <f>+IF(#REF!="Issued",1,IF(#REF!="Not Issued",2,"Nil"))</f>
        <v>#REF!</v>
      </c>
      <c r="K81" s="39" t="s">
        <v>645</v>
      </c>
      <c r="L81" s="39"/>
      <c r="M81" s="90" t="s">
        <v>646</v>
      </c>
    </row>
    <row r="82" spans="1:13" s="127" customFormat="1" ht="12.75" customHeight="1" x14ac:dyDescent="0.2">
      <c r="A82" s="44">
        <f t="shared" si="5"/>
        <v>78</v>
      </c>
      <c r="B82" s="45" t="s">
        <v>2963</v>
      </c>
      <c r="C82" s="46">
        <v>76882</v>
      </c>
      <c r="D82" s="47" t="s">
        <v>2964</v>
      </c>
      <c r="E82" s="45" t="s">
        <v>2965</v>
      </c>
      <c r="F82" s="89" t="s">
        <v>232</v>
      </c>
      <c r="G82" s="48">
        <f t="shared" si="3"/>
        <v>2</v>
      </c>
      <c r="H82" s="49" t="s">
        <v>220</v>
      </c>
      <c r="I82" s="39">
        <f t="shared" si="4"/>
        <v>1</v>
      </c>
      <c r="J82" s="39" t="e">
        <f>+IF(#REF!="Issued",1,IF(#REF!="Not Issued",2,"Nil"))</f>
        <v>#REF!</v>
      </c>
      <c r="K82" s="39" t="s">
        <v>650</v>
      </c>
      <c r="L82" s="39"/>
      <c r="M82" s="90" t="s">
        <v>651</v>
      </c>
    </row>
    <row r="83" spans="1:13" s="127" customFormat="1" ht="12.75" customHeight="1" x14ac:dyDescent="0.2">
      <c r="A83" s="44">
        <f t="shared" si="5"/>
        <v>79</v>
      </c>
      <c r="B83" s="45" t="s">
        <v>2966</v>
      </c>
      <c r="C83" s="46">
        <v>76883</v>
      </c>
      <c r="D83" s="47" t="s">
        <v>2967</v>
      </c>
      <c r="E83" s="45" t="s">
        <v>2968</v>
      </c>
      <c r="F83" s="89" t="s">
        <v>232</v>
      </c>
      <c r="G83" s="48">
        <f t="shared" si="3"/>
        <v>2</v>
      </c>
      <c r="H83" s="49" t="s">
        <v>220</v>
      </c>
      <c r="I83" s="39">
        <f t="shared" si="4"/>
        <v>1</v>
      </c>
      <c r="J83" s="39" t="e">
        <f>+IF(#REF!="Issued",1,IF(#REF!="Not Issued",2,"Nil"))</f>
        <v>#REF!</v>
      </c>
      <c r="K83" s="39" t="s">
        <v>655</v>
      </c>
      <c r="L83" s="39"/>
      <c r="M83" s="90" t="s">
        <v>656</v>
      </c>
    </row>
    <row r="84" spans="1:13" s="127" customFormat="1" ht="12.75" customHeight="1" x14ac:dyDescent="0.2">
      <c r="A84" s="44">
        <f t="shared" si="5"/>
        <v>80</v>
      </c>
      <c r="B84" s="45" t="s">
        <v>2969</v>
      </c>
      <c r="C84" s="46">
        <v>76884</v>
      </c>
      <c r="D84" s="47" t="s">
        <v>2970</v>
      </c>
      <c r="E84" s="45" t="s">
        <v>405</v>
      </c>
      <c r="F84" s="89" t="s">
        <v>232</v>
      </c>
      <c r="G84" s="48">
        <f t="shared" si="3"/>
        <v>2</v>
      </c>
      <c r="H84" s="49" t="s">
        <v>220</v>
      </c>
      <c r="I84" s="39">
        <f t="shared" si="4"/>
        <v>1</v>
      </c>
      <c r="J84" s="39" t="e">
        <f>+IF(#REF!="Issued",1,IF(#REF!="Not Issued",2,"Nil"))</f>
        <v>#REF!</v>
      </c>
      <c r="K84" s="39" t="s">
        <v>154</v>
      </c>
      <c r="L84" s="39"/>
      <c r="M84" s="90" t="s">
        <v>2826</v>
      </c>
    </row>
    <row r="85" spans="1:13" s="127" customFormat="1" ht="12.75" customHeight="1" x14ac:dyDescent="0.2">
      <c r="A85" s="44">
        <f t="shared" si="5"/>
        <v>81</v>
      </c>
      <c r="B85" s="45" t="s">
        <v>2971</v>
      </c>
      <c r="C85" s="46">
        <v>76885</v>
      </c>
      <c r="D85" s="47" t="s">
        <v>2972</v>
      </c>
      <c r="E85" s="45" t="s">
        <v>2973</v>
      </c>
      <c r="F85" s="89" t="s">
        <v>231</v>
      </c>
      <c r="G85" s="48">
        <f t="shared" si="3"/>
        <v>1</v>
      </c>
      <c r="H85" s="49" t="s">
        <v>220</v>
      </c>
      <c r="I85" s="39">
        <f t="shared" si="4"/>
        <v>1</v>
      </c>
      <c r="J85" s="39" t="e">
        <f>+IF(#REF!="Issued",1,IF(#REF!="Not Issued",2,"Nil"))</f>
        <v>#REF!</v>
      </c>
      <c r="K85" s="39" t="s">
        <v>660</v>
      </c>
      <c r="L85" s="39"/>
      <c r="M85" s="90" t="s">
        <v>661</v>
      </c>
    </row>
    <row r="86" spans="1:13" s="127" customFormat="1" ht="12.75" customHeight="1" x14ac:dyDescent="0.2">
      <c r="A86" s="44">
        <f t="shared" si="5"/>
        <v>82</v>
      </c>
      <c r="B86" s="45" t="s">
        <v>2974</v>
      </c>
      <c r="C86" s="46">
        <v>76886</v>
      </c>
      <c r="D86" s="47" t="s">
        <v>2975</v>
      </c>
      <c r="E86" s="45" t="s">
        <v>2976</v>
      </c>
      <c r="F86" s="89" t="s">
        <v>231</v>
      </c>
      <c r="G86" s="48">
        <f t="shared" si="3"/>
        <v>1</v>
      </c>
      <c r="H86" s="49" t="s">
        <v>220</v>
      </c>
      <c r="I86" s="39">
        <f t="shared" si="4"/>
        <v>1</v>
      </c>
      <c r="J86" s="39" t="e">
        <f>+IF(#REF!="Issued",1,IF(#REF!="Not Issued",2,"Nil"))</f>
        <v>#REF!</v>
      </c>
      <c r="K86" s="39" t="s">
        <v>665</v>
      </c>
      <c r="L86" s="39"/>
      <c r="M86" s="90" t="s">
        <v>666</v>
      </c>
    </row>
    <row r="87" spans="1:13" s="127" customFormat="1" ht="12.75" customHeight="1" x14ac:dyDescent="0.2">
      <c r="A87" s="44">
        <f t="shared" si="5"/>
        <v>83</v>
      </c>
      <c r="B87" s="45" t="s">
        <v>2977</v>
      </c>
      <c r="C87" s="46">
        <v>76887</v>
      </c>
      <c r="D87" s="47" t="s">
        <v>2978</v>
      </c>
      <c r="E87" s="45" t="s">
        <v>2979</v>
      </c>
      <c r="F87" s="89" t="s">
        <v>231</v>
      </c>
      <c r="G87" s="48">
        <f t="shared" si="3"/>
        <v>1</v>
      </c>
      <c r="H87" s="49" t="s">
        <v>220</v>
      </c>
      <c r="I87" s="39">
        <f t="shared" si="4"/>
        <v>1</v>
      </c>
      <c r="J87" s="39" t="e">
        <f>+IF(#REF!="Issued",1,IF(#REF!="Not Issued",2,"Nil"))</f>
        <v>#REF!</v>
      </c>
      <c r="K87" s="39" t="s">
        <v>670</v>
      </c>
      <c r="L87" s="39"/>
      <c r="M87" s="90" t="s">
        <v>671</v>
      </c>
    </row>
    <row r="88" spans="1:13" s="127" customFormat="1" ht="12.75" customHeight="1" x14ac:dyDescent="0.2">
      <c r="A88" s="44">
        <f t="shared" si="5"/>
        <v>84</v>
      </c>
      <c r="B88" s="45" t="s">
        <v>2986</v>
      </c>
      <c r="C88" s="46">
        <v>76890</v>
      </c>
      <c r="D88" s="47" t="s">
        <v>2987</v>
      </c>
      <c r="E88" s="45" t="s">
        <v>2988</v>
      </c>
      <c r="F88" s="89" t="s">
        <v>231</v>
      </c>
      <c r="G88" s="48">
        <f t="shared" si="3"/>
        <v>1</v>
      </c>
      <c r="H88" s="49" t="s">
        <v>220</v>
      </c>
      <c r="I88" s="39">
        <f t="shared" si="4"/>
        <v>1</v>
      </c>
      <c r="J88" s="39" t="e">
        <f>+IF(#REF!="Issued",1,IF(#REF!="Not Issued",2,"Nil"))</f>
        <v>#REF!</v>
      </c>
      <c r="K88" s="39" t="s">
        <v>675</v>
      </c>
      <c r="L88" s="39"/>
      <c r="M88" s="90" t="s">
        <v>676</v>
      </c>
    </row>
    <row r="89" spans="1:13" s="127" customFormat="1" ht="12.75" customHeight="1" x14ac:dyDescent="0.2">
      <c r="A89" s="44">
        <f t="shared" si="5"/>
        <v>85</v>
      </c>
      <c r="B89" s="45" t="s">
        <v>2996</v>
      </c>
      <c r="C89" s="46">
        <v>76892</v>
      </c>
      <c r="D89" s="47" t="s">
        <v>2997</v>
      </c>
      <c r="E89" s="45" t="s">
        <v>2998</v>
      </c>
      <c r="F89" s="89" t="s">
        <v>232</v>
      </c>
      <c r="G89" s="48">
        <f t="shared" si="3"/>
        <v>2</v>
      </c>
      <c r="H89" s="49" t="s">
        <v>220</v>
      </c>
      <c r="I89" s="39">
        <f t="shared" si="4"/>
        <v>1</v>
      </c>
      <c r="J89" s="39" t="e">
        <f>+IF(#REF!="Issued",1,IF(#REF!="Not Issued",2,"Nil"))</f>
        <v>#REF!</v>
      </c>
      <c r="K89" s="39" t="s">
        <v>680</v>
      </c>
      <c r="L89" s="39"/>
      <c r="M89" s="90" t="s">
        <v>681</v>
      </c>
    </row>
    <row r="90" spans="1:13" s="127" customFormat="1" ht="12.75" customHeight="1" x14ac:dyDescent="0.2">
      <c r="A90" s="44">
        <f t="shared" si="5"/>
        <v>86</v>
      </c>
      <c r="B90" s="45" t="s">
        <v>3001</v>
      </c>
      <c r="C90" s="46">
        <v>77461</v>
      </c>
      <c r="D90" s="47" t="s">
        <v>3002</v>
      </c>
      <c r="E90" s="45" t="s">
        <v>3003</v>
      </c>
      <c r="F90" s="89" t="s">
        <v>231</v>
      </c>
      <c r="G90" s="48">
        <f t="shared" si="3"/>
        <v>1</v>
      </c>
      <c r="H90" s="49" t="s">
        <v>220</v>
      </c>
      <c r="I90" s="39">
        <f t="shared" si="4"/>
        <v>1</v>
      </c>
      <c r="J90" s="39" t="e">
        <f>+IF(#REF!="Issued",1,IF(#REF!="Not Issued",2,"Nil"))</f>
        <v>#REF!</v>
      </c>
      <c r="K90" s="39" t="s">
        <v>684</v>
      </c>
      <c r="L90" s="39"/>
      <c r="M90" s="90" t="s">
        <v>685</v>
      </c>
    </row>
    <row r="91" spans="1:13" s="127" customFormat="1" ht="12.75" customHeight="1" x14ac:dyDescent="0.2">
      <c r="A91" s="44">
        <f t="shared" si="5"/>
        <v>87</v>
      </c>
      <c r="B91" s="45" t="s">
        <v>3009</v>
      </c>
      <c r="C91" s="46">
        <v>76894</v>
      </c>
      <c r="D91" s="47" t="s">
        <v>3010</v>
      </c>
      <c r="E91" s="45" t="s">
        <v>218</v>
      </c>
      <c r="F91" s="89" t="s">
        <v>231</v>
      </c>
      <c r="G91" s="48">
        <f t="shared" si="3"/>
        <v>1</v>
      </c>
      <c r="H91" s="49" t="s">
        <v>220</v>
      </c>
      <c r="I91" s="39">
        <f t="shared" si="4"/>
        <v>1</v>
      </c>
      <c r="J91" s="39" t="e">
        <f>+IF(#REF!="Issued",1,IF(#REF!="Not Issued",2,"Nil"))</f>
        <v>#REF!</v>
      </c>
      <c r="K91" s="39" t="s">
        <v>2843</v>
      </c>
      <c r="L91" s="39"/>
      <c r="M91" s="90" t="s">
        <v>2844</v>
      </c>
    </row>
    <row r="92" spans="1:13" s="127" customFormat="1" ht="12.75" customHeight="1" x14ac:dyDescent="0.2">
      <c r="A92" s="44">
        <f t="shared" si="5"/>
        <v>88</v>
      </c>
      <c r="B92" s="45" t="s">
        <v>3011</v>
      </c>
      <c r="C92" s="46">
        <v>77463</v>
      </c>
      <c r="D92" s="47" t="s">
        <v>3012</v>
      </c>
      <c r="E92" s="45" t="s">
        <v>95</v>
      </c>
      <c r="F92" s="89" t="s">
        <v>231</v>
      </c>
      <c r="G92" s="48">
        <f t="shared" si="3"/>
        <v>1</v>
      </c>
      <c r="H92" s="49" t="s">
        <v>220</v>
      </c>
      <c r="I92" s="39">
        <f t="shared" si="4"/>
        <v>1</v>
      </c>
      <c r="J92" s="39" t="e">
        <f>+IF(#REF!="Issued",1,IF(#REF!="Not Issued",2,"Nil"))</f>
        <v>#REF!</v>
      </c>
      <c r="K92" s="39" t="s">
        <v>689</v>
      </c>
      <c r="L92" s="39"/>
      <c r="M92" s="90" t="s">
        <v>690</v>
      </c>
    </row>
    <row r="93" spans="1:13" s="127" customFormat="1" ht="12.75" customHeight="1" x14ac:dyDescent="0.2">
      <c r="A93" s="44">
        <f t="shared" si="5"/>
        <v>89</v>
      </c>
      <c r="B93" s="45" t="s">
        <v>3016</v>
      </c>
      <c r="C93" s="46">
        <v>61057</v>
      </c>
      <c r="D93" s="47" t="s">
        <v>3017</v>
      </c>
      <c r="E93" s="45" t="s">
        <v>3018</v>
      </c>
      <c r="F93" s="89" t="s">
        <v>232</v>
      </c>
      <c r="G93" s="48">
        <f t="shared" si="3"/>
        <v>2</v>
      </c>
      <c r="H93" s="49" t="s">
        <v>220</v>
      </c>
      <c r="I93" s="39">
        <f t="shared" si="4"/>
        <v>1</v>
      </c>
      <c r="J93" s="39" t="e">
        <f>+IF(#REF!="Issued",1,IF(#REF!="Not Issued",2,"Nil"))</f>
        <v>#REF!</v>
      </c>
      <c r="K93" s="39" t="s">
        <v>2851</v>
      </c>
      <c r="L93" s="39"/>
      <c r="M93" s="90" t="s">
        <v>2852</v>
      </c>
    </row>
    <row r="94" spans="1:13" s="127" customFormat="1" ht="12.75" customHeight="1" x14ac:dyDescent="0.2">
      <c r="A94" s="44">
        <f t="shared" si="5"/>
        <v>90</v>
      </c>
      <c r="B94" s="45" t="s">
        <v>3019</v>
      </c>
      <c r="C94" s="46">
        <v>76895</v>
      </c>
      <c r="D94" s="47" t="s">
        <v>3020</v>
      </c>
      <c r="E94" s="45" t="s">
        <v>2570</v>
      </c>
      <c r="F94" s="89" t="s">
        <v>232</v>
      </c>
      <c r="G94" s="48">
        <f t="shared" si="3"/>
        <v>2</v>
      </c>
      <c r="H94" s="49" t="s">
        <v>220</v>
      </c>
      <c r="I94" s="39">
        <f t="shared" si="4"/>
        <v>1</v>
      </c>
      <c r="J94" s="39" t="e">
        <f>+IF(#REF!="Issued",1,IF(#REF!="Not Issued",2,"Nil"))</f>
        <v>#REF!</v>
      </c>
      <c r="K94" s="39" t="s">
        <v>694</v>
      </c>
      <c r="L94" s="39"/>
      <c r="M94" s="90" t="s">
        <v>695</v>
      </c>
    </row>
    <row r="95" spans="1:13" s="127" customFormat="1" ht="12.75" customHeight="1" x14ac:dyDescent="0.2">
      <c r="A95" s="44">
        <f t="shared" si="5"/>
        <v>91</v>
      </c>
      <c r="B95" s="45" t="s">
        <v>3021</v>
      </c>
      <c r="C95" s="46">
        <v>76896</v>
      </c>
      <c r="D95" s="47" t="s">
        <v>3022</v>
      </c>
      <c r="E95" s="45" t="s">
        <v>3023</v>
      </c>
      <c r="F95" s="89" t="s">
        <v>232</v>
      </c>
      <c r="G95" s="48">
        <f t="shared" si="3"/>
        <v>2</v>
      </c>
      <c r="H95" s="49" t="s">
        <v>220</v>
      </c>
      <c r="I95" s="39">
        <f t="shared" si="4"/>
        <v>1</v>
      </c>
      <c r="J95" s="39" t="e">
        <f>+IF(#REF!="Issued",1,IF(#REF!="Not Issued",2,"Nil"))</f>
        <v>#REF!</v>
      </c>
      <c r="K95" s="39" t="s">
        <v>697</v>
      </c>
      <c r="L95" s="39"/>
      <c r="M95" s="90" t="s">
        <v>698</v>
      </c>
    </row>
    <row r="96" spans="1:13" s="127" customFormat="1" ht="12.75" customHeight="1" x14ac:dyDescent="0.2">
      <c r="A96" s="44">
        <f t="shared" si="5"/>
        <v>92</v>
      </c>
      <c r="B96" s="45" t="s">
        <v>3026</v>
      </c>
      <c r="C96" s="46">
        <v>76897</v>
      </c>
      <c r="D96" s="47" t="s">
        <v>3027</v>
      </c>
      <c r="E96" s="45" t="s">
        <v>3028</v>
      </c>
      <c r="F96" s="89" t="s">
        <v>232</v>
      </c>
      <c r="G96" s="48">
        <f t="shared" si="3"/>
        <v>2</v>
      </c>
      <c r="H96" s="49" t="s">
        <v>220</v>
      </c>
      <c r="I96" s="39">
        <f t="shared" si="4"/>
        <v>1</v>
      </c>
      <c r="J96" s="39" t="e">
        <f>+IF(#REF!="Issued",1,IF(#REF!="Not Issued",2,"Nil"))</f>
        <v>#REF!</v>
      </c>
      <c r="K96" s="39" t="s">
        <v>701</v>
      </c>
      <c r="L96" s="39"/>
      <c r="M96" s="90" t="s">
        <v>702</v>
      </c>
    </row>
    <row r="97" spans="1:13" s="127" customFormat="1" ht="12.75" customHeight="1" x14ac:dyDescent="0.2">
      <c r="A97" s="44">
        <f t="shared" si="5"/>
        <v>93</v>
      </c>
      <c r="B97" s="45" t="s">
        <v>3034</v>
      </c>
      <c r="C97" s="46">
        <v>76899</v>
      </c>
      <c r="D97" s="47" t="s">
        <v>3035</v>
      </c>
      <c r="E97" s="45" t="s">
        <v>3036</v>
      </c>
      <c r="F97" s="89" t="s">
        <v>232</v>
      </c>
      <c r="G97" s="48">
        <f t="shared" si="3"/>
        <v>2</v>
      </c>
      <c r="H97" s="49" t="s">
        <v>220</v>
      </c>
      <c r="I97" s="39">
        <f t="shared" si="4"/>
        <v>1</v>
      </c>
      <c r="J97" s="39" t="e">
        <f>+IF(#REF!="Issued",1,IF(#REF!="Not Issued",2,"Nil"))</f>
        <v>#REF!</v>
      </c>
      <c r="K97" s="39" t="s">
        <v>706</v>
      </c>
      <c r="L97" s="39"/>
      <c r="M97" s="90" t="s">
        <v>707</v>
      </c>
    </row>
    <row r="98" spans="1:13" s="127" customFormat="1" ht="12.75" customHeight="1" x14ac:dyDescent="0.2">
      <c r="A98" s="44">
        <f t="shared" si="5"/>
        <v>94</v>
      </c>
      <c r="B98" s="45" t="s">
        <v>3037</v>
      </c>
      <c r="C98" s="46">
        <v>76900</v>
      </c>
      <c r="D98" s="47" t="s">
        <v>240</v>
      </c>
      <c r="E98" s="45" t="s">
        <v>598</v>
      </c>
      <c r="F98" s="89" t="s">
        <v>231</v>
      </c>
      <c r="G98" s="48">
        <f t="shared" si="3"/>
        <v>1</v>
      </c>
      <c r="H98" s="49" t="s">
        <v>220</v>
      </c>
      <c r="I98" s="39">
        <f t="shared" si="4"/>
        <v>1</v>
      </c>
      <c r="J98" s="39" t="e">
        <f>+IF(#REF!="Issued",1,IF(#REF!="Not Issued",2,"Nil"))</f>
        <v>#REF!</v>
      </c>
      <c r="K98" s="39" t="s">
        <v>711</v>
      </c>
      <c r="L98" s="39"/>
      <c r="M98" s="90" t="s">
        <v>712</v>
      </c>
    </row>
    <row r="99" spans="1:13" s="127" customFormat="1" ht="12.75" customHeight="1" x14ac:dyDescent="0.2">
      <c r="A99" s="44">
        <f t="shared" si="5"/>
        <v>95</v>
      </c>
      <c r="B99" s="45" t="s">
        <v>3038</v>
      </c>
      <c r="C99" s="46">
        <v>76901</v>
      </c>
      <c r="D99" s="47" t="s">
        <v>3039</v>
      </c>
      <c r="E99" s="45" t="s">
        <v>3040</v>
      </c>
      <c r="F99" s="89" t="s">
        <v>232</v>
      </c>
      <c r="G99" s="48">
        <f t="shared" si="3"/>
        <v>2</v>
      </c>
      <c r="H99" s="49" t="s">
        <v>220</v>
      </c>
      <c r="I99" s="39">
        <f t="shared" si="4"/>
        <v>1</v>
      </c>
      <c r="J99" s="39" t="e">
        <f>+IF(#REF!="Issued",1,IF(#REF!="Not Issued",2,"Nil"))</f>
        <v>#REF!</v>
      </c>
      <c r="K99" s="39" t="s">
        <v>716</v>
      </c>
      <c r="L99" s="39"/>
      <c r="M99" s="90" t="s">
        <v>717</v>
      </c>
    </row>
    <row r="100" spans="1:13" s="127" customFormat="1" ht="12.75" customHeight="1" x14ac:dyDescent="0.2">
      <c r="A100" s="44">
        <f t="shared" si="5"/>
        <v>96</v>
      </c>
      <c r="B100" s="45" t="s">
        <v>3041</v>
      </c>
      <c r="C100" s="46">
        <v>76902</v>
      </c>
      <c r="D100" s="47" t="s">
        <v>1035</v>
      </c>
      <c r="E100" s="45" t="s">
        <v>85</v>
      </c>
      <c r="F100" s="89" t="s">
        <v>232</v>
      </c>
      <c r="G100" s="48">
        <f t="shared" si="3"/>
        <v>2</v>
      </c>
      <c r="H100" s="49" t="s">
        <v>220</v>
      </c>
      <c r="I100" s="39">
        <f t="shared" si="4"/>
        <v>1</v>
      </c>
      <c r="J100" s="39" t="e">
        <f>+IF(#REF!="Issued",1,IF(#REF!="Not Issued",2,"Nil"))</f>
        <v>#REF!</v>
      </c>
      <c r="K100" s="39" t="s">
        <v>720</v>
      </c>
      <c r="L100" s="39"/>
      <c r="M100" s="90" t="s">
        <v>721</v>
      </c>
    </row>
    <row r="101" spans="1:13" s="127" customFormat="1" ht="12.75" customHeight="1" x14ac:dyDescent="0.2">
      <c r="A101" s="44">
        <f t="shared" si="5"/>
        <v>97</v>
      </c>
      <c r="B101" s="45" t="s">
        <v>3045</v>
      </c>
      <c r="C101" s="46">
        <v>76904</v>
      </c>
      <c r="D101" s="47" t="s">
        <v>3046</v>
      </c>
      <c r="E101" s="45" t="s">
        <v>3047</v>
      </c>
      <c r="F101" s="89" t="s">
        <v>231</v>
      </c>
      <c r="G101" s="48">
        <f t="shared" si="3"/>
        <v>1</v>
      </c>
      <c r="H101" s="49" t="s">
        <v>220</v>
      </c>
      <c r="I101" s="39">
        <f t="shared" si="4"/>
        <v>1</v>
      </c>
      <c r="J101" s="39" t="e">
        <f>+IF(#REF!="Issued",1,IF(#REF!="Not Issued",2,"Nil"))</f>
        <v>#REF!</v>
      </c>
      <c r="K101" s="39" t="s">
        <v>725</v>
      </c>
      <c r="L101" s="39"/>
      <c r="M101" s="90" t="s">
        <v>726</v>
      </c>
    </row>
    <row r="102" spans="1:13" s="127" customFormat="1" ht="12.75" customHeight="1" x14ac:dyDescent="0.2">
      <c r="A102" s="44">
        <f t="shared" si="5"/>
        <v>98</v>
      </c>
      <c r="B102" s="45" t="s">
        <v>3053</v>
      </c>
      <c r="C102" s="46">
        <v>76907</v>
      </c>
      <c r="D102" s="47" t="s">
        <v>3054</v>
      </c>
      <c r="E102" s="45" t="s">
        <v>3055</v>
      </c>
      <c r="F102" s="89" t="s">
        <v>231</v>
      </c>
      <c r="G102" s="48">
        <f t="shared" si="3"/>
        <v>1</v>
      </c>
      <c r="H102" s="49" t="s">
        <v>220</v>
      </c>
      <c r="I102" s="39">
        <f t="shared" si="4"/>
        <v>1</v>
      </c>
      <c r="J102" s="39" t="e">
        <f>+IF(#REF!="Issued",1,IF(#REF!="Not Issued",2,"Nil"))</f>
        <v>#REF!</v>
      </c>
      <c r="K102" s="39" t="s">
        <v>730</v>
      </c>
      <c r="L102" s="39"/>
      <c r="M102" s="90" t="s">
        <v>731</v>
      </c>
    </row>
    <row r="103" spans="1:13" s="127" customFormat="1" ht="12.75" customHeight="1" x14ac:dyDescent="0.2">
      <c r="A103" s="44">
        <f t="shared" si="5"/>
        <v>99</v>
      </c>
      <c r="B103" s="45" t="s">
        <v>3058</v>
      </c>
      <c r="C103" s="46">
        <v>76909</v>
      </c>
      <c r="D103" s="47" t="s">
        <v>3059</v>
      </c>
      <c r="E103" s="45" t="s">
        <v>3060</v>
      </c>
      <c r="F103" s="89" t="s">
        <v>232</v>
      </c>
      <c r="G103" s="48">
        <f t="shared" si="3"/>
        <v>2</v>
      </c>
      <c r="H103" s="49" t="s">
        <v>220</v>
      </c>
      <c r="I103" s="39">
        <f t="shared" si="4"/>
        <v>1</v>
      </c>
      <c r="J103" s="39" t="e">
        <f>+IF(#REF!="Issued",1,IF(#REF!="Not Issued",2,"Nil"))</f>
        <v>#REF!</v>
      </c>
      <c r="K103" s="39" t="s">
        <v>735</v>
      </c>
      <c r="L103" s="39"/>
      <c r="M103" s="90" t="s">
        <v>736</v>
      </c>
    </row>
    <row r="104" spans="1:13" s="127" customFormat="1" ht="12.75" customHeight="1" x14ac:dyDescent="0.2">
      <c r="A104" s="44">
        <f t="shared" si="5"/>
        <v>100</v>
      </c>
      <c r="B104" s="45" t="s">
        <v>3061</v>
      </c>
      <c r="C104" s="46">
        <v>76910</v>
      </c>
      <c r="D104" s="47" t="s">
        <v>3062</v>
      </c>
      <c r="E104" s="45" t="s">
        <v>3063</v>
      </c>
      <c r="F104" s="89" t="s">
        <v>232</v>
      </c>
      <c r="G104" s="48">
        <f t="shared" si="3"/>
        <v>2</v>
      </c>
      <c r="H104" s="49" t="s">
        <v>220</v>
      </c>
      <c r="I104" s="39">
        <f t="shared" si="4"/>
        <v>1</v>
      </c>
      <c r="J104" s="39" t="e">
        <f>+IF(#REF!="Issued",1,IF(#REF!="Not Issued",2,"Nil"))</f>
        <v>#REF!</v>
      </c>
      <c r="K104" s="39" t="s">
        <v>739</v>
      </c>
      <c r="L104" s="39"/>
      <c r="M104" s="90" t="s">
        <v>740</v>
      </c>
    </row>
    <row r="105" spans="1:13" s="127" customFormat="1" ht="12.75" customHeight="1" x14ac:dyDescent="0.2">
      <c r="A105" s="44">
        <f t="shared" si="5"/>
        <v>101</v>
      </c>
      <c r="B105" s="45" t="s">
        <v>3064</v>
      </c>
      <c r="C105" s="46">
        <v>76911</v>
      </c>
      <c r="D105" s="47" t="s">
        <v>3065</v>
      </c>
      <c r="E105" s="45" t="s">
        <v>3066</v>
      </c>
      <c r="F105" s="89" t="s">
        <v>232</v>
      </c>
      <c r="G105" s="48">
        <f t="shared" si="3"/>
        <v>2</v>
      </c>
      <c r="H105" s="49" t="s">
        <v>220</v>
      </c>
      <c r="I105" s="39">
        <f t="shared" si="4"/>
        <v>1</v>
      </c>
      <c r="J105" s="39" t="e">
        <f>+IF(#REF!="Issued",1,IF(#REF!="Not Issued",2,"Nil"))</f>
        <v>#REF!</v>
      </c>
      <c r="K105" s="39" t="s">
        <v>744</v>
      </c>
      <c r="L105" s="39"/>
      <c r="M105" s="90" t="s">
        <v>745</v>
      </c>
    </row>
    <row r="106" spans="1:13" s="127" customFormat="1" ht="12.75" customHeight="1" x14ac:dyDescent="0.2">
      <c r="A106" s="44">
        <f t="shared" si="5"/>
        <v>102</v>
      </c>
      <c r="B106" s="45" t="s">
        <v>3073</v>
      </c>
      <c r="C106" s="46">
        <v>76913</v>
      </c>
      <c r="D106" s="47" t="s">
        <v>3074</v>
      </c>
      <c r="E106" s="45" t="s">
        <v>3075</v>
      </c>
      <c r="F106" s="89" t="s">
        <v>232</v>
      </c>
      <c r="G106" s="48">
        <f t="shared" si="3"/>
        <v>2</v>
      </c>
      <c r="H106" s="49" t="s">
        <v>220</v>
      </c>
      <c r="I106" s="39">
        <f t="shared" si="4"/>
        <v>1</v>
      </c>
      <c r="J106" s="39" t="e">
        <f>+IF(#REF!="Issued",1,IF(#REF!="Not Issued",2,"Nil"))</f>
        <v>#REF!</v>
      </c>
      <c r="K106" s="39" t="s">
        <v>749</v>
      </c>
      <c r="L106" s="39"/>
      <c r="M106" s="90" t="s">
        <v>750</v>
      </c>
    </row>
    <row r="107" spans="1:13" s="127" customFormat="1" ht="12.75" customHeight="1" x14ac:dyDescent="0.2">
      <c r="A107" s="44">
        <f t="shared" si="5"/>
        <v>103</v>
      </c>
      <c r="B107" s="45" t="s">
        <v>3076</v>
      </c>
      <c r="C107" s="46">
        <v>76914</v>
      </c>
      <c r="D107" s="47" t="s">
        <v>52</v>
      </c>
      <c r="E107" s="45" t="s">
        <v>149</v>
      </c>
      <c r="F107" s="89" t="s">
        <v>231</v>
      </c>
      <c r="G107" s="48">
        <f t="shared" si="3"/>
        <v>1</v>
      </c>
      <c r="H107" s="49" t="s">
        <v>220</v>
      </c>
      <c r="I107" s="39">
        <f t="shared" si="4"/>
        <v>1</v>
      </c>
      <c r="J107" s="39" t="e">
        <f>+IF(#REF!="Issued",1,IF(#REF!="Not Issued",2,"Nil"))</f>
        <v>#REF!</v>
      </c>
      <c r="K107" s="39" t="s">
        <v>754</v>
      </c>
      <c r="L107" s="39"/>
      <c r="M107" s="90" t="s">
        <v>755</v>
      </c>
    </row>
    <row r="108" spans="1:13" s="127" customFormat="1" ht="12.75" customHeight="1" x14ac:dyDescent="0.2">
      <c r="A108" s="44">
        <f t="shared" si="5"/>
        <v>104</v>
      </c>
      <c r="B108" s="45" t="s">
        <v>3088</v>
      </c>
      <c r="C108" s="46">
        <v>76917</v>
      </c>
      <c r="D108" s="47" t="s">
        <v>52</v>
      </c>
      <c r="E108" s="45" t="s">
        <v>103</v>
      </c>
      <c r="F108" s="89" t="s">
        <v>231</v>
      </c>
      <c r="G108" s="48">
        <f t="shared" si="3"/>
        <v>1</v>
      </c>
      <c r="H108" s="49" t="s">
        <v>220</v>
      </c>
      <c r="I108" s="39">
        <f t="shared" si="4"/>
        <v>1</v>
      </c>
      <c r="J108" s="39" t="e">
        <f>+IF(#REF!="Issued",1,IF(#REF!="Not Issued",2,"Nil"))</f>
        <v>#REF!</v>
      </c>
      <c r="K108" s="39" t="s">
        <v>758</v>
      </c>
      <c r="L108" s="39"/>
      <c r="M108" s="90" t="s">
        <v>759</v>
      </c>
    </row>
    <row r="109" spans="1:13" s="127" customFormat="1" ht="12.75" customHeight="1" x14ac:dyDescent="0.2">
      <c r="A109" s="44">
        <f t="shared" si="5"/>
        <v>105</v>
      </c>
      <c r="B109" s="45" t="s">
        <v>3089</v>
      </c>
      <c r="C109" s="46">
        <v>76918</v>
      </c>
      <c r="D109" s="47" t="s">
        <v>324</v>
      </c>
      <c r="E109" s="45" t="s">
        <v>3090</v>
      </c>
      <c r="F109" s="89" t="s">
        <v>231</v>
      </c>
      <c r="G109" s="48">
        <f t="shared" si="3"/>
        <v>1</v>
      </c>
      <c r="H109" s="49" t="s">
        <v>220</v>
      </c>
      <c r="I109" s="39">
        <f t="shared" si="4"/>
        <v>1</v>
      </c>
      <c r="J109" s="39" t="e">
        <f>+IF(#REF!="Issued",1,IF(#REF!="Not Issued",2,"Nil"))</f>
        <v>#REF!</v>
      </c>
      <c r="K109" s="39" t="s">
        <v>762</v>
      </c>
      <c r="L109" s="39"/>
      <c r="M109" s="90" t="s">
        <v>763</v>
      </c>
    </row>
    <row r="110" spans="1:13" s="127" customFormat="1" ht="12.75" customHeight="1" x14ac:dyDescent="0.2">
      <c r="A110" s="44">
        <f t="shared" si="5"/>
        <v>106</v>
      </c>
      <c r="B110" s="45" t="s">
        <v>3092</v>
      </c>
      <c r="C110" s="46">
        <v>77468</v>
      </c>
      <c r="D110" s="47" t="s">
        <v>3093</v>
      </c>
      <c r="E110" s="45" t="s">
        <v>191</v>
      </c>
      <c r="F110" s="89" t="s">
        <v>232</v>
      </c>
      <c r="G110" s="48">
        <f t="shared" si="3"/>
        <v>2</v>
      </c>
      <c r="H110" s="49" t="s">
        <v>220</v>
      </c>
      <c r="I110" s="39">
        <f t="shared" si="4"/>
        <v>1</v>
      </c>
      <c r="J110" s="39" t="e">
        <f>+IF(#REF!="Issued",1,IF(#REF!="Not Issued",2,"Nil"))</f>
        <v>#REF!</v>
      </c>
      <c r="K110" s="39" t="s">
        <v>766</v>
      </c>
      <c r="L110" s="39"/>
      <c r="M110" s="90" t="s">
        <v>767</v>
      </c>
    </row>
    <row r="111" spans="1:13" s="127" customFormat="1" ht="12.75" customHeight="1" x14ac:dyDescent="0.2">
      <c r="A111" s="44">
        <f t="shared" si="5"/>
        <v>107</v>
      </c>
      <c r="B111" s="45" t="s">
        <v>3097</v>
      </c>
      <c r="C111" s="46">
        <v>76921</v>
      </c>
      <c r="D111" s="47" t="s">
        <v>3098</v>
      </c>
      <c r="E111" s="45" t="s">
        <v>3099</v>
      </c>
      <c r="F111" s="89" t="s">
        <v>232</v>
      </c>
      <c r="G111" s="48">
        <f t="shared" si="3"/>
        <v>2</v>
      </c>
      <c r="H111" s="49" t="s">
        <v>220</v>
      </c>
      <c r="I111" s="39">
        <f t="shared" si="4"/>
        <v>1</v>
      </c>
      <c r="J111" s="39" t="e">
        <f>+IF(#REF!="Issued",1,IF(#REF!="Not Issued",2,"Nil"))</f>
        <v>#REF!</v>
      </c>
      <c r="K111" s="39" t="s">
        <v>770</v>
      </c>
      <c r="L111" s="39"/>
      <c r="M111" s="90" t="s">
        <v>771</v>
      </c>
    </row>
    <row r="112" spans="1:13" s="127" customFormat="1" ht="12.75" customHeight="1" x14ac:dyDescent="0.2">
      <c r="A112" s="44">
        <f t="shared" si="5"/>
        <v>108</v>
      </c>
      <c r="B112" s="45" t="s">
        <v>3100</v>
      </c>
      <c r="C112" s="46">
        <v>76922</v>
      </c>
      <c r="D112" s="47" t="s">
        <v>3101</v>
      </c>
      <c r="E112" s="45" t="s">
        <v>3102</v>
      </c>
      <c r="F112" s="89" t="s">
        <v>231</v>
      </c>
      <c r="G112" s="48">
        <f t="shared" si="3"/>
        <v>1</v>
      </c>
      <c r="H112" s="49" t="s">
        <v>220</v>
      </c>
      <c r="I112" s="39">
        <f t="shared" si="4"/>
        <v>1</v>
      </c>
      <c r="J112" s="39" t="e">
        <f>+IF(#REF!="Issued",1,IF(#REF!="Not Issued",2,"Nil"))</f>
        <v>#REF!</v>
      </c>
      <c r="K112" s="39" t="s">
        <v>774</v>
      </c>
      <c r="L112" s="39"/>
      <c r="M112" s="90" t="s">
        <v>775</v>
      </c>
    </row>
    <row r="113" spans="1:13" s="127" customFormat="1" ht="12.75" customHeight="1" x14ac:dyDescent="0.2">
      <c r="A113" s="44">
        <f t="shared" si="5"/>
        <v>109</v>
      </c>
      <c r="B113" s="45" t="s">
        <v>3111</v>
      </c>
      <c r="C113" s="46">
        <v>76925</v>
      </c>
      <c r="D113" s="47" t="s">
        <v>3112</v>
      </c>
      <c r="E113" s="45" t="s">
        <v>3113</v>
      </c>
      <c r="F113" s="89" t="s">
        <v>232</v>
      </c>
      <c r="G113" s="48">
        <f t="shared" si="3"/>
        <v>2</v>
      </c>
      <c r="H113" s="49" t="s">
        <v>220</v>
      </c>
      <c r="I113" s="39">
        <f t="shared" si="4"/>
        <v>1</v>
      </c>
      <c r="J113" s="39" t="e">
        <f>+IF(#REF!="Issued",1,IF(#REF!="Not Issued",2,"Nil"))</f>
        <v>#REF!</v>
      </c>
      <c r="K113" s="39" t="s">
        <v>779</v>
      </c>
      <c r="L113" s="39"/>
      <c r="M113" s="90" t="s">
        <v>780</v>
      </c>
    </row>
    <row r="114" spans="1:13" s="127" customFormat="1" ht="12.75" customHeight="1" x14ac:dyDescent="0.2">
      <c r="A114" s="44">
        <f t="shared" si="5"/>
        <v>110</v>
      </c>
      <c r="B114" s="45" t="s">
        <v>3114</v>
      </c>
      <c r="C114" s="46">
        <v>76926</v>
      </c>
      <c r="D114" s="47" t="s">
        <v>3115</v>
      </c>
      <c r="E114" s="45" t="s">
        <v>265</v>
      </c>
      <c r="F114" s="89" t="s">
        <v>232</v>
      </c>
      <c r="G114" s="48">
        <f t="shared" si="3"/>
        <v>2</v>
      </c>
      <c r="H114" s="49" t="s">
        <v>220</v>
      </c>
      <c r="I114" s="39">
        <f t="shared" si="4"/>
        <v>1</v>
      </c>
      <c r="J114" s="39" t="e">
        <f>+IF(#REF!="Issued",1,IF(#REF!="Not Issued",2,"Nil"))</f>
        <v>#REF!</v>
      </c>
      <c r="K114" s="39" t="s">
        <v>784</v>
      </c>
      <c r="L114" s="39"/>
      <c r="M114" s="90" t="s">
        <v>785</v>
      </c>
    </row>
    <row r="115" spans="1:13" s="127" customFormat="1" ht="12.75" customHeight="1" x14ac:dyDescent="0.2">
      <c r="A115" s="44">
        <f t="shared" si="5"/>
        <v>111</v>
      </c>
      <c r="B115" s="45" t="s">
        <v>3119</v>
      </c>
      <c r="C115" s="46">
        <v>76928</v>
      </c>
      <c r="D115" s="47" t="s">
        <v>3120</v>
      </c>
      <c r="E115" s="45" t="s">
        <v>3121</v>
      </c>
      <c r="F115" s="89" t="s">
        <v>232</v>
      </c>
      <c r="G115" s="48">
        <f t="shared" si="3"/>
        <v>2</v>
      </c>
      <c r="H115" s="49" t="s">
        <v>220</v>
      </c>
      <c r="I115" s="39">
        <f t="shared" si="4"/>
        <v>1</v>
      </c>
      <c r="J115" s="39" t="e">
        <f>+IF(#REF!="Issued",1,IF(#REF!="Not Issued",2,"Nil"))</f>
        <v>#REF!</v>
      </c>
      <c r="K115" s="39" t="s">
        <v>2914</v>
      </c>
      <c r="L115" s="39"/>
      <c r="M115" s="90" t="s">
        <v>2915</v>
      </c>
    </row>
    <row r="116" spans="1:13" s="127" customFormat="1" ht="12.75" customHeight="1" x14ac:dyDescent="0.2">
      <c r="A116" s="44">
        <f t="shared" si="5"/>
        <v>112</v>
      </c>
      <c r="B116" s="45" t="s">
        <v>3122</v>
      </c>
      <c r="C116" s="46">
        <v>60682</v>
      </c>
      <c r="D116" s="47" t="s">
        <v>3123</v>
      </c>
      <c r="E116" s="45" t="s">
        <v>85</v>
      </c>
      <c r="F116" s="89" t="s">
        <v>231</v>
      </c>
      <c r="G116" s="48">
        <f t="shared" si="3"/>
        <v>1</v>
      </c>
      <c r="H116" s="49" t="s">
        <v>220</v>
      </c>
      <c r="I116" s="39">
        <f t="shared" si="4"/>
        <v>1</v>
      </c>
      <c r="J116" s="39" t="e">
        <f>+IF(#REF!="Issued",1,IF(#REF!="Not Issued",2,"Nil"))</f>
        <v>#REF!</v>
      </c>
      <c r="K116" s="39" t="s">
        <v>788</v>
      </c>
      <c r="L116" s="39"/>
      <c r="M116" s="90" t="s">
        <v>789</v>
      </c>
    </row>
    <row r="117" spans="1:13" s="127" customFormat="1" ht="12.75" customHeight="1" x14ac:dyDescent="0.2">
      <c r="A117" s="44">
        <f t="shared" si="5"/>
        <v>113</v>
      </c>
      <c r="B117" s="45" t="s">
        <v>3124</v>
      </c>
      <c r="C117" s="46">
        <v>76929</v>
      </c>
      <c r="D117" s="47" t="s">
        <v>3125</v>
      </c>
      <c r="E117" s="45" t="s">
        <v>3126</v>
      </c>
      <c r="F117" s="89" t="s">
        <v>232</v>
      </c>
      <c r="G117" s="48">
        <f t="shared" si="3"/>
        <v>2</v>
      </c>
      <c r="H117" s="49" t="s">
        <v>220</v>
      </c>
      <c r="I117" s="39">
        <f t="shared" si="4"/>
        <v>1</v>
      </c>
      <c r="J117" s="39" t="e">
        <f>+IF(#REF!="Issued",1,IF(#REF!="Not Issued",2,"Nil"))</f>
        <v>#REF!</v>
      </c>
      <c r="K117" s="39" t="s">
        <v>793</v>
      </c>
      <c r="L117" s="39"/>
      <c r="M117" s="90" t="s">
        <v>794</v>
      </c>
    </row>
    <row r="118" spans="1:13" s="127" customFormat="1" ht="12.75" customHeight="1" x14ac:dyDescent="0.2">
      <c r="A118" s="44">
        <f t="shared" si="5"/>
        <v>114</v>
      </c>
      <c r="B118" s="45" t="s">
        <v>3127</v>
      </c>
      <c r="C118" s="46">
        <v>76930</v>
      </c>
      <c r="D118" s="47" t="s">
        <v>3128</v>
      </c>
      <c r="E118" s="45" t="s">
        <v>3129</v>
      </c>
      <c r="F118" s="89" t="s">
        <v>232</v>
      </c>
      <c r="G118" s="48">
        <f t="shared" si="3"/>
        <v>2</v>
      </c>
      <c r="H118" s="49" t="s">
        <v>220</v>
      </c>
      <c r="I118" s="39">
        <f t="shared" si="4"/>
        <v>1</v>
      </c>
      <c r="J118" s="39" t="e">
        <f>+IF(#REF!="Issued",1,IF(#REF!="Not Issued",2,"Nil"))</f>
        <v>#REF!</v>
      </c>
      <c r="K118" s="39" t="s">
        <v>798</v>
      </c>
      <c r="L118" s="39"/>
      <c r="M118" s="90" t="s">
        <v>799</v>
      </c>
    </row>
    <row r="119" spans="1:13" s="127" customFormat="1" ht="12.75" customHeight="1" x14ac:dyDescent="0.2">
      <c r="A119" s="44">
        <f t="shared" si="5"/>
        <v>115</v>
      </c>
      <c r="B119" s="45" t="s">
        <v>3130</v>
      </c>
      <c r="C119" s="46">
        <v>76931</v>
      </c>
      <c r="D119" s="47" t="s">
        <v>3131</v>
      </c>
      <c r="E119" s="45" t="s">
        <v>3132</v>
      </c>
      <c r="F119" s="89" t="s">
        <v>232</v>
      </c>
      <c r="G119" s="48">
        <f t="shared" si="3"/>
        <v>2</v>
      </c>
      <c r="H119" s="49" t="s">
        <v>220</v>
      </c>
      <c r="I119" s="39">
        <f t="shared" si="4"/>
        <v>1</v>
      </c>
      <c r="J119" s="39" t="e">
        <f>+IF(#REF!="Issued",1,IF(#REF!="Not Issued",2,"Nil"))</f>
        <v>#REF!</v>
      </c>
      <c r="K119" s="39" t="s">
        <v>803</v>
      </c>
      <c r="L119" s="39"/>
      <c r="M119" s="90" t="s">
        <v>804</v>
      </c>
    </row>
    <row r="120" spans="1:13" s="127" customFormat="1" ht="12.75" customHeight="1" x14ac:dyDescent="0.2">
      <c r="A120" s="44">
        <f t="shared" si="5"/>
        <v>116</v>
      </c>
      <c r="B120" s="45" t="s">
        <v>3136</v>
      </c>
      <c r="C120" s="46">
        <v>77471</v>
      </c>
      <c r="D120" s="47" t="s">
        <v>3137</v>
      </c>
      <c r="E120" s="45" t="s">
        <v>3138</v>
      </c>
      <c r="F120" s="89" t="s">
        <v>231</v>
      </c>
      <c r="G120" s="48">
        <f t="shared" si="3"/>
        <v>1</v>
      </c>
      <c r="H120" s="49" t="s">
        <v>220</v>
      </c>
      <c r="I120" s="39">
        <f t="shared" si="4"/>
        <v>1</v>
      </c>
      <c r="J120" s="39" t="e">
        <f>+IF(#REF!="Issued",1,IF(#REF!="Not Issued",2,"Nil"))</f>
        <v>#REF!</v>
      </c>
      <c r="K120" s="39" t="s">
        <v>807</v>
      </c>
      <c r="L120" s="39"/>
      <c r="M120" s="90" t="s">
        <v>808</v>
      </c>
    </row>
    <row r="121" spans="1:13" s="127" customFormat="1" ht="12.75" customHeight="1" x14ac:dyDescent="0.2">
      <c r="A121" s="44">
        <f t="shared" si="5"/>
        <v>117</v>
      </c>
      <c r="B121" s="45" t="s">
        <v>3139</v>
      </c>
      <c r="C121" s="46">
        <v>76932</v>
      </c>
      <c r="D121" s="47" t="s">
        <v>3140</v>
      </c>
      <c r="E121" s="45" t="s">
        <v>3141</v>
      </c>
      <c r="F121" s="89" t="s">
        <v>232</v>
      </c>
      <c r="G121" s="48">
        <f t="shared" si="3"/>
        <v>2</v>
      </c>
      <c r="H121" s="49" t="s">
        <v>220</v>
      </c>
      <c r="I121" s="39">
        <f t="shared" si="4"/>
        <v>1</v>
      </c>
      <c r="J121" s="39" t="e">
        <f>+IF(#REF!="Issued",1,IF(#REF!="Not Issued",2,"Nil"))</f>
        <v>#REF!</v>
      </c>
      <c r="K121" s="39" t="s">
        <v>812</v>
      </c>
      <c r="L121" s="39"/>
      <c r="M121" s="90" t="s">
        <v>813</v>
      </c>
    </row>
    <row r="122" spans="1:13" s="127" customFormat="1" ht="12.75" customHeight="1" x14ac:dyDescent="0.2">
      <c r="A122" s="44">
        <f t="shared" si="5"/>
        <v>118</v>
      </c>
      <c r="B122" s="45" t="s">
        <v>3142</v>
      </c>
      <c r="C122" s="46">
        <v>76933</v>
      </c>
      <c r="D122" s="47" t="s">
        <v>3143</v>
      </c>
      <c r="E122" s="45" t="s">
        <v>93</v>
      </c>
      <c r="F122" s="89" t="s">
        <v>231</v>
      </c>
      <c r="G122" s="48">
        <f t="shared" si="3"/>
        <v>1</v>
      </c>
      <c r="H122" s="49" t="s">
        <v>220</v>
      </c>
      <c r="I122" s="39">
        <f t="shared" si="4"/>
        <v>1</v>
      </c>
      <c r="J122" s="39" t="e">
        <f>+IF(#REF!="Issued",1,IF(#REF!="Not Issued",2,"Nil"))</f>
        <v>#REF!</v>
      </c>
      <c r="K122" s="39" t="s">
        <v>816</v>
      </c>
      <c r="L122" s="39"/>
      <c r="M122" s="90" t="s">
        <v>817</v>
      </c>
    </row>
    <row r="123" spans="1:13" s="127" customFormat="1" ht="12.75" customHeight="1" x14ac:dyDescent="0.2">
      <c r="A123" s="44">
        <f t="shared" si="5"/>
        <v>119</v>
      </c>
      <c r="B123" s="45" t="s">
        <v>3147</v>
      </c>
      <c r="C123" s="46">
        <v>77472</v>
      </c>
      <c r="D123" s="47" t="s">
        <v>3148</v>
      </c>
      <c r="E123" s="45" t="s">
        <v>3149</v>
      </c>
      <c r="F123" s="89" t="s">
        <v>232</v>
      </c>
      <c r="G123" s="48">
        <f t="shared" si="3"/>
        <v>2</v>
      </c>
      <c r="H123" s="49" t="s">
        <v>220</v>
      </c>
      <c r="I123" s="39">
        <f t="shared" si="4"/>
        <v>1</v>
      </c>
      <c r="J123" s="39" t="e">
        <f>+IF(#REF!="Issued",1,IF(#REF!="Not Issued",2,"Nil"))</f>
        <v>#REF!</v>
      </c>
      <c r="K123" s="39" t="s">
        <v>821</v>
      </c>
      <c r="L123" s="39"/>
      <c r="M123" s="90" t="s">
        <v>822</v>
      </c>
    </row>
    <row r="124" spans="1:13" s="127" customFormat="1" ht="12.75" customHeight="1" x14ac:dyDescent="0.2">
      <c r="A124" s="44">
        <f t="shared" si="5"/>
        <v>120</v>
      </c>
      <c r="B124" s="45" t="s">
        <v>3155</v>
      </c>
      <c r="C124" s="46">
        <v>76936</v>
      </c>
      <c r="D124" s="47" t="s">
        <v>270</v>
      </c>
      <c r="E124" s="45" t="s">
        <v>3156</v>
      </c>
      <c r="F124" s="89" t="s">
        <v>231</v>
      </c>
      <c r="G124" s="48">
        <f t="shared" si="3"/>
        <v>1</v>
      </c>
      <c r="H124" s="49" t="s">
        <v>220</v>
      </c>
      <c r="I124" s="39">
        <f t="shared" si="4"/>
        <v>1</v>
      </c>
      <c r="J124" s="39" t="e">
        <f>+IF(#REF!="Issued",1,IF(#REF!="Not Issued",2,"Nil"))</f>
        <v>#REF!</v>
      </c>
      <c r="K124" s="39" t="s">
        <v>826</v>
      </c>
      <c r="L124" s="39"/>
      <c r="M124" s="90" t="s">
        <v>827</v>
      </c>
    </row>
    <row r="125" spans="1:13" s="127" customFormat="1" ht="12.75" customHeight="1" x14ac:dyDescent="0.2">
      <c r="A125" s="44">
        <f t="shared" si="5"/>
        <v>121</v>
      </c>
      <c r="B125" s="45" t="s">
        <v>3157</v>
      </c>
      <c r="C125" s="46">
        <v>76937</v>
      </c>
      <c r="D125" s="47" t="s">
        <v>3158</v>
      </c>
      <c r="E125" s="45" t="s">
        <v>3159</v>
      </c>
      <c r="F125" s="89" t="s">
        <v>232</v>
      </c>
      <c r="G125" s="48">
        <f t="shared" si="3"/>
        <v>2</v>
      </c>
      <c r="H125" s="49" t="s">
        <v>220</v>
      </c>
      <c r="I125" s="39">
        <f t="shared" si="4"/>
        <v>1</v>
      </c>
      <c r="J125" s="39" t="e">
        <f>+IF(#REF!="Issued",1,IF(#REF!="Not Issued",2,"Nil"))</f>
        <v>#REF!</v>
      </c>
      <c r="K125" s="39" t="s">
        <v>830</v>
      </c>
      <c r="L125" s="39"/>
      <c r="M125" s="90" t="s">
        <v>831</v>
      </c>
    </row>
    <row r="126" spans="1:13" s="127" customFormat="1" ht="12.75" customHeight="1" x14ac:dyDescent="0.2">
      <c r="A126" s="44">
        <f t="shared" si="5"/>
        <v>122</v>
      </c>
      <c r="B126" s="45" t="s">
        <v>3161</v>
      </c>
      <c r="C126" s="46">
        <v>76938</v>
      </c>
      <c r="D126" s="47" t="s">
        <v>3162</v>
      </c>
      <c r="E126" s="45" t="s">
        <v>3163</v>
      </c>
      <c r="F126" s="89" t="s">
        <v>232</v>
      </c>
      <c r="G126" s="48">
        <f t="shared" si="3"/>
        <v>2</v>
      </c>
      <c r="H126" s="49" t="s">
        <v>220</v>
      </c>
      <c r="I126" s="39">
        <f t="shared" si="4"/>
        <v>1</v>
      </c>
      <c r="J126" s="39" t="e">
        <f>+IF(#REF!="Issued",1,IF(#REF!="Not Issued",2,"Nil"))</f>
        <v>#REF!</v>
      </c>
      <c r="K126" s="39" t="s">
        <v>835</v>
      </c>
      <c r="L126" s="39"/>
      <c r="M126" s="90" t="s">
        <v>836</v>
      </c>
    </row>
    <row r="127" spans="1:13" s="127" customFormat="1" ht="12.75" customHeight="1" x14ac:dyDescent="0.2">
      <c r="A127" s="44">
        <f t="shared" si="5"/>
        <v>123</v>
      </c>
      <c r="B127" s="45" t="s">
        <v>3164</v>
      </c>
      <c r="C127" s="46">
        <v>76939</v>
      </c>
      <c r="D127" s="47" t="s">
        <v>3165</v>
      </c>
      <c r="E127" s="45" t="s">
        <v>3166</v>
      </c>
      <c r="F127" s="89" t="s">
        <v>231</v>
      </c>
      <c r="G127" s="48">
        <f t="shared" si="3"/>
        <v>1</v>
      </c>
      <c r="H127" s="49" t="s">
        <v>220</v>
      </c>
      <c r="I127" s="39">
        <f t="shared" si="4"/>
        <v>1</v>
      </c>
      <c r="J127" s="39" t="e">
        <f>+IF(#REF!="Issued",1,IF(#REF!="Not Issued",2,"Nil"))</f>
        <v>#REF!</v>
      </c>
      <c r="K127" s="39" t="s">
        <v>839</v>
      </c>
      <c r="L127" s="39"/>
      <c r="M127" s="90" t="s">
        <v>840</v>
      </c>
    </row>
    <row r="128" spans="1:13" s="127" customFormat="1" ht="12.75" customHeight="1" x14ac:dyDescent="0.2">
      <c r="A128" s="44">
        <f t="shared" si="5"/>
        <v>124</v>
      </c>
      <c r="B128" s="45" t="s">
        <v>3170</v>
      </c>
      <c r="C128" s="46">
        <v>77476</v>
      </c>
      <c r="D128" s="47" t="s">
        <v>3171</v>
      </c>
      <c r="E128" s="45" t="s">
        <v>3172</v>
      </c>
      <c r="F128" s="89" t="s">
        <v>231</v>
      </c>
      <c r="G128" s="48">
        <f t="shared" si="3"/>
        <v>1</v>
      </c>
      <c r="H128" s="49" t="s">
        <v>220</v>
      </c>
      <c r="I128" s="39">
        <f t="shared" si="4"/>
        <v>1</v>
      </c>
      <c r="J128" s="39" t="e">
        <f>+IF(#REF!="Issued",1,IF(#REF!="Not Issued",2,"Nil"))</f>
        <v>#REF!</v>
      </c>
      <c r="K128" s="39" t="s">
        <v>844</v>
      </c>
      <c r="L128" s="39"/>
      <c r="M128" s="90" t="s">
        <v>845</v>
      </c>
    </row>
    <row r="129" spans="1:13" s="127" customFormat="1" ht="12.75" customHeight="1" x14ac:dyDescent="0.2">
      <c r="A129" s="44">
        <f t="shared" si="5"/>
        <v>125</v>
      </c>
      <c r="B129" s="45" t="s">
        <v>3174</v>
      </c>
      <c r="C129" s="46">
        <v>76941</v>
      </c>
      <c r="D129" s="47" t="s">
        <v>3175</v>
      </c>
      <c r="E129" s="45" t="s">
        <v>3176</v>
      </c>
      <c r="F129" s="89" t="s">
        <v>231</v>
      </c>
      <c r="G129" s="48">
        <f t="shared" si="3"/>
        <v>1</v>
      </c>
      <c r="H129" s="49" t="s">
        <v>220</v>
      </c>
      <c r="I129" s="39">
        <f t="shared" si="4"/>
        <v>1</v>
      </c>
      <c r="J129" s="39" t="e">
        <f>+IF(#REF!="Issued",1,IF(#REF!="Not Issued",2,"Nil"))</f>
        <v>#REF!</v>
      </c>
      <c r="K129" s="39" t="s">
        <v>849</v>
      </c>
      <c r="L129" s="39"/>
      <c r="M129" s="90" t="s">
        <v>850</v>
      </c>
    </row>
    <row r="130" spans="1:13" s="127" customFormat="1" ht="12.75" customHeight="1" x14ac:dyDescent="0.2">
      <c r="A130" s="44">
        <f t="shared" si="5"/>
        <v>126</v>
      </c>
      <c r="B130" s="45" t="s">
        <v>3177</v>
      </c>
      <c r="C130" s="46">
        <v>76942</v>
      </c>
      <c r="D130" s="47" t="s">
        <v>318</v>
      </c>
      <c r="E130" s="45" t="s">
        <v>1893</v>
      </c>
      <c r="F130" s="89" t="s">
        <v>231</v>
      </c>
      <c r="G130" s="48">
        <f t="shared" si="3"/>
        <v>1</v>
      </c>
      <c r="H130" s="49" t="s">
        <v>220</v>
      </c>
      <c r="I130" s="39">
        <f t="shared" si="4"/>
        <v>1</v>
      </c>
      <c r="J130" s="39" t="e">
        <f>+IF(#REF!="Issued",1,IF(#REF!="Not Issued",2,"Nil"))</f>
        <v>#REF!</v>
      </c>
      <c r="K130" s="39" t="s">
        <v>2957</v>
      </c>
      <c r="L130" s="39"/>
      <c r="M130" s="90" t="s">
        <v>2958</v>
      </c>
    </row>
    <row r="131" spans="1:13" s="127" customFormat="1" ht="12.75" customHeight="1" x14ac:dyDescent="0.2">
      <c r="A131" s="44">
        <f t="shared" si="5"/>
        <v>127</v>
      </c>
      <c r="B131" s="45" t="s">
        <v>3184</v>
      </c>
      <c r="C131" s="46">
        <v>76945</v>
      </c>
      <c r="D131" s="47" t="s">
        <v>3185</v>
      </c>
      <c r="E131" s="45" t="s">
        <v>3186</v>
      </c>
      <c r="F131" s="89" t="s">
        <v>232</v>
      </c>
      <c r="G131" s="48">
        <f t="shared" si="3"/>
        <v>2</v>
      </c>
      <c r="H131" s="49" t="s">
        <v>220</v>
      </c>
      <c r="I131" s="39">
        <f t="shared" si="4"/>
        <v>1</v>
      </c>
      <c r="J131" s="39" t="e">
        <f>+IF(#REF!="Issued",1,IF(#REF!="Not Issued",2,"Nil"))</f>
        <v>#REF!</v>
      </c>
      <c r="K131" s="39" t="s">
        <v>854</v>
      </c>
      <c r="L131" s="39"/>
      <c r="M131" s="90" t="s">
        <v>855</v>
      </c>
    </row>
    <row r="132" spans="1:13" s="127" customFormat="1" ht="12.75" customHeight="1" x14ac:dyDescent="0.2">
      <c r="A132" s="44">
        <f t="shared" si="5"/>
        <v>128</v>
      </c>
      <c r="B132" s="45" t="s">
        <v>3187</v>
      </c>
      <c r="C132" s="46">
        <v>76946</v>
      </c>
      <c r="D132" s="47" t="s">
        <v>3188</v>
      </c>
      <c r="E132" s="45" t="s">
        <v>3189</v>
      </c>
      <c r="F132" s="89" t="s">
        <v>231</v>
      </c>
      <c r="G132" s="48">
        <f t="shared" si="3"/>
        <v>1</v>
      </c>
      <c r="H132" s="49" t="s">
        <v>220</v>
      </c>
      <c r="I132" s="39">
        <f t="shared" si="4"/>
        <v>1</v>
      </c>
      <c r="J132" s="39" t="e">
        <f>+IF(#REF!="Issued",1,IF(#REF!="Not Issued",2,"Nil"))</f>
        <v>#REF!</v>
      </c>
      <c r="K132" s="39" t="s">
        <v>859</v>
      </c>
      <c r="L132" s="39"/>
      <c r="M132" s="90" t="s">
        <v>860</v>
      </c>
    </row>
    <row r="133" spans="1:13" s="127" customFormat="1" ht="12.75" customHeight="1" x14ac:dyDescent="0.2">
      <c r="A133" s="44">
        <f t="shared" si="5"/>
        <v>129</v>
      </c>
      <c r="B133" s="45" t="s">
        <v>3196</v>
      </c>
      <c r="C133" s="46">
        <v>77477</v>
      </c>
      <c r="D133" s="47" t="s">
        <v>3197</v>
      </c>
      <c r="E133" s="45" t="s">
        <v>3198</v>
      </c>
      <c r="F133" s="89" t="s">
        <v>231</v>
      </c>
      <c r="G133" s="48">
        <f t="shared" ref="G133:G196" si="6">+IF(F133="M",1,IF(F133="f",2,IF(F133="Civ",3,"Error")))</f>
        <v>1</v>
      </c>
      <c r="H133" s="49" t="s">
        <v>220</v>
      </c>
      <c r="I133" s="39">
        <f t="shared" ref="I133:I196" si="7">+IF(H133="Incomplete",5,IF(H133="Complete",1,IF(H133="Incomplete",2,IF(H133="Left",3,IF(H133="Dropped",4,"Error")))))</f>
        <v>1</v>
      </c>
      <c r="J133" s="39" t="e">
        <f>+IF(#REF!="Issued",1,IF(#REF!="Not Issued",2,"Nil"))</f>
        <v>#REF!</v>
      </c>
      <c r="K133" s="39" t="s">
        <v>864</v>
      </c>
      <c r="L133" s="39"/>
      <c r="M133" s="90" t="s">
        <v>865</v>
      </c>
    </row>
    <row r="134" spans="1:13" s="127" customFormat="1" ht="12.75" customHeight="1" x14ac:dyDescent="0.2">
      <c r="A134" s="44">
        <f t="shared" si="5"/>
        <v>130</v>
      </c>
      <c r="B134" s="45" t="s">
        <v>3202</v>
      </c>
      <c r="C134" s="46">
        <v>76950</v>
      </c>
      <c r="D134" s="47" t="s">
        <v>3203</v>
      </c>
      <c r="E134" s="45" t="s">
        <v>3204</v>
      </c>
      <c r="F134" s="89" t="s">
        <v>231</v>
      </c>
      <c r="G134" s="48">
        <f t="shared" si="6"/>
        <v>1</v>
      </c>
      <c r="H134" s="49" t="s">
        <v>220</v>
      </c>
      <c r="I134" s="39">
        <f t="shared" si="7"/>
        <v>1</v>
      </c>
      <c r="J134" s="39" t="e">
        <f>+IF(#REF!="Issued",1,IF(#REF!="Not Issued",2,"Nil"))</f>
        <v>#REF!</v>
      </c>
      <c r="K134" s="39" t="s">
        <v>869</v>
      </c>
      <c r="L134" s="39"/>
      <c r="M134" s="90" t="s">
        <v>870</v>
      </c>
    </row>
    <row r="135" spans="1:13" s="127" customFormat="1" ht="12.75" customHeight="1" x14ac:dyDescent="0.2">
      <c r="A135" s="44">
        <f t="shared" ref="A135:A198" si="8">+A134+1</f>
        <v>131</v>
      </c>
      <c r="B135" s="45" t="s">
        <v>3206</v>
      </c>
      <c r="C135" s="46">
        <v>76951</v>
      </c>
      <c r="D135" s="47" t="s">
        <v>3207</v>
      </c>
      <c r="E135" s="45" t="s">
        <v>3208</v>
      </c>
      <c r="F135" s="89" t="s">
        <v>232</v>
      </c>
      <c r="G135" s="48">
        <f t="shared" si="6"/>
        <v>2</v>
      </c>
      <c r="H135" s="49" t="s">
        <v>220</v>
      </c>
      <c r="I135" s="39">
        <f t="shared" si="7"/>
        <v>1</v>
      </c>
      <c r="J135" s="39" t="e">
        <f>+IF(#REF!="Issued",1,IF(#REF!="Not Issued",2,"Nil"))</f>
        <v>#REF!</v>
      </c>
      <c r="K135" s="39" t="s">
        <v>873</v>
      </c>
      <c r="L135" s="39"/>
      <c r="M135" s="90" t="s">
        <v>874</v>
      </c>
    </row>
    <row r="136" spans="1:13" s="127" customFormat="1" ht="12.75" customHeight="1" x14ac:dyDescent="0.2">
      <c r="A136" s="44">
        <f t="shared" si="8"/>
        <v>132</v>
      </c>
      <c r="B136" s="45" t="s">
        <v>3209</v>
      </c>
      <c r="C136" s="46">
        <v>76952</v>
      </c>
      <c r="D136" s="47" t="s">
        <v>3210</v>
      </c>
      <c r="E136" s="45" t="s">
        <v>3211</v>
      </c>
      <c r="F136" s="89" t="s">
        <v>231</v>
      </c>
      <c r="G136" s="48">
        <f t="shared" si="6"/>
        <v>1</v>
      </c>
      <c r="H136" s="49" t="s">
        <v>220</v>
      </c>
      <c r="I136" s="39">
        <f t="shared" si="7"/>
        <v>1</v>
      </c>
      <c r="J136" s="39" t="e">
        <f>+IF(#REF!="Issued",1,IF(#REF!="Not Issued",2,"Nil"))</f>
        <v>#REF!</v>
      </c>
      <c r="K136" s="39" t="s">
        <v>878</v>
      </c>
      <c r="L136" s="39"/>
      <c r="M136" s="90" t="s">
        <v>879</v>
      </c>
    </row>
    <row r="137" spans="1:13" s="127" customFormat="1" ht="12.75" customHeight="1" x14ac:dyDescent="0.2">
      <c r="A137" s="44">
        <f t="shared" si="8"/>
        <v>133</v>
      </c>
      <c r="B137" s="45" t="s">
        <v>3212</v>
      </c>
      <c r="C137" s="46">
        <v>76953</v>
      </c>
      <c r="D137" s="47" t="s">
        <v>3213</v>
      </c>
      <c r="E137" s="45" t="s">
        <v>3214</v>
      </c>
      <c r="F137" s="89" t="s">
        <v>232</v>
      </c>
      <c r="G137" s="48">
        <f t="shared" si="6"/>
        <v>2</v>
      </c>
      <c r="H137" s="49" t="s">
        <v>220</v>
      </c>
      <c r="I137" s="39">
        <f t="shared" si="7"/>
        <v>1</v>
      </c>
      <c r="J137" s="39" t="e">
        <f>+IF(#REF!="Issued",1,IF(#REF!="Not Issued",2,"Nil"))</f>
        <v>#REF!</v>
      </c>
      <c r="K137" s="39" t="s">
        <v>883</v>
      </c>
      <c r="L137" s="39"/>
      <c r="M137" s="90" t="s">
        <v>884</v>
      </c>
    </row>
    <row r="138" spans="1:13" s="127" customFormat="1" ht="12.75" customHeight="1" x14ac:dyDescent="0.2">
      <c r="A138" s="44">
        <f t="shared" si="8"/>
        <v>134</v>
      </c>
      <c r="B138" s="45" t="s">
        <v>3215</v>
      </c>
      <c r="C138" s="46">
        <v>77478</v>
      </c>
      <c r="D138" s="47" t="s">
        <v>3216</v>
      </c>
      <c r="E138" s="45" t="s">
        <v>3217</v>
      </c>
      <c r="F138" s="89" t="s">
        <v>231</v>
      </c>
      <c r="G138" s="48">
        <f t="shared" si="6"/>
        <v>1</v>
      </c>
      <c r="H138" s="49" t="s">
        <v>220</v>
      </c>
      <c r="I138" s="39">
        <f t="shared" si="7"/>
        <v>1</v>
      </c>
      <c r="J138" s="39" t="e">
        <f>+IF(#REF!="Issued",1,IF(#REF!="Not Issued",2,"Nil"))</f>
        <v>#REF!</v>
      </c>
      <c r="K138" s="39" t="s">
        <v>888</v>
      </c>
      <c r="L138" s="39"/>
      <c r="M138" s="90" t="s">
        <v>889</v>
      </c>
    </row>
    <row r="139" spans="1:13" s="127" customFormat="1" ht="12.75" customHeight="1" x14ac:dyDescent="0.2">
      <c r="A139" s="44">
        <f t="shared" si="8"/>
        <v>135</v>
      </c>
      <c r="B139" s="45" t="s">
        <v>3218</v>
      </c>
      <c r="C139" s="46">
        <v>76954</v>
      </c>
      <c r="D139" s="47" t="s">
        <v>3219</v>
      </c>
      <c r="E139" s="45" t="s">
        <v>3220</v>
      </c>
      <c r="F139" s="89" t="s">
        <v>231</v>
      </c>
      <c r="G139" s="48">
        <f t="shared" si="6"/>
        <v>1</v>
      </c>
      <c r="H139" s="49" t="s">
        <v>220</v>
      </c>
      <c r="I139" s="39">
        <f t="shared" si="7"/>
        <v>1</v>
      </c>
      <c r="J139" s="39" t="e">
        <f>+IF(#REF!="Issued",1,IF(#REF!="Not Issued",2,"Nil"))</f>
        <v>#REF!</v>
      </c>
      <c r="K139" s="39" t="s">
        <v>892</v>
      </c>
      <c r="L139" s="39"/>
      <c r="M139" s="90" t="s">
        <v>893</v>
      </c>
    </row>
    <row r="140" spans="1:13" s="127" customFormat="1" ht="12.75" customHeight="1" x14ac:dyDescent="0.2">
      <c r="A140" s="44">
        <f t="shared" si="8"/>
        <v>136</v>
      </c>
      <c r="B140" s="45" t="s">
        <v>3222</v>
      </c>
      <c r="C140" s="46">
        <v>76956</v>
      </c>
      <c r="D140" s="47" t="s">
        <v>3223</v>
      </c>
      <c r="E140" s="45" t="s">
        <v>3224</v>
      </c>
      <c r="F140" s="89" t="s">
        <v>232</v>
      </c>
      <c r="G140" s="48">
        <f t="shared" si="6"/>
        <v>2</v>
      </c>
      <c r="H140" s="49" t="s">
        <v>220</v>
      </c>
      <c r="I140" s="39">
        <f t="shared" si="7"/>
        <v>1</v>
      </c>
      <c r="J140" s="39" t="e">
        <f>+IF(#REF!="Issued",1,IF(#REF!="Not Issued",2,"Nil"))</f>
        <v>#REF!</v>
      </c>
      <c r="K140" s="39" t="s">
        <v>897</v>
      </c>
      <c r="L140" s="39"/>
      <c r="M140" s="90" t="s">
        <v>898</v>
      </c>
    </row>
    <row r="141" spans="1:13" s="127" customFormat="1" ht="12.75" customHeight="1" x14ac:dyDescent="0.2">
      <c r="A141" s="44">
        <f t="shared" si="8"/>
        <v>137</v>
      </c>
      <c r="B141" s="45" t="s">
        <v>3229</v>
      </c>
      <c r="C141" s="46">
        <v>76957</v>
      </c>
      <c r="D141" s="47" t="s">
        <v>3230</v>
      </c>
      <c r="E141" s="45" t="s">
        <v>43</v>
      </c>
      <c r="F141" s="89" t="s">
        <v>231</v>
      </c>
      <c r="G141" s="48">
        <f t="shared" si="6"/>
        <v>1</v>
      </c>
      <c r="H141" s="49" t="s">
        <v>220</v>
      </c>
      <c r="I141" s="39">
        <f t="shared" si="7"/>
        <v>1</v>
      </c>
      <c r="J141" s="39" t="e">
        <f>+IF(#REF!="Issued",1,IF(#REF!="Not Issued",2,"Nil"))</f>
        <v>#REF!</v>
      </c>
      <c r="K141" s="39" t="s">
        <v>2989</v>
      </c>
      <c r="L141" s="39"/>
      <c r="M141" s="90" t="s">
        <v>2990</v>
      </c>
    </row>
    <row r="142" spans="1:13" s="127" customFormat="1" ht="12.75" customHeight="1" x14ac:dyDescent="0.2">
      <c r="A142" s="44">
        <f t="shared" si="8"/>
        <v>138</v>
      </c>
      <c r="B142" s="45" t="s">
        <v>3231</v>
      </c>
      <c r="C142" s="46">
        <v>77480</v>
      </c>
      <c r="D142" s="47" t="s">
        <v>3232</v>
      </c>
      <c r="E142" s="45" t="s">
        <v>3233</v>
      </c>
      <c r="F142" s="89" t="s">
        <v>232</v>
      </c>
      <c r="G142" s="48">
        <f t="shared" si="6"/>
        <v>2</v>
      </c>
      <c r="H142" s="49" t="s">
        <v>220</v>
      </c>
      <c r="I142" s="39">
        <f t="shared" si="7"/>
        <v>1</v>
      </c>
      <c r="J142" s="39" t="e">
        <f>+IF(#REF!="Issued",1,IF(#REF!="Not Issued",2,"Nil"))</f>
        <v>#REF!</v>
      </c>
      <c r="K142" s="39" t="s">
        <v>902</v>
      </c>
      <c r="L142" s="39"/>
      <c r="M142" s="90" t="s">
        <v>903</v>
      </c>
    </row>
    <row r="143" spans="1:13" s="127" customFormat="1" ht="12.75" customHeight="1" x14ac:dyDescent="0.2">
      <c r="A143" s="44">
        <f t="shared" si="8"/>
        <v>139</v>
      </c>
      <c r="B143" s="45" t="s">
        <v>3240</v>
      </c>
      <c r="C143" s="46">
        <v>60685</v>
      </c>
      <c r="D143" s="47" t="s">
        <v>3241</v>
      </c>
      <c r="E143" s="45" t="s">
        <v>3242</v>
      </c>
      <c r="F143" s="89" t="s">
        <v>232</v>
      </c>
      <c r="G143" s="48">
        <f t="shared" si="6"/>
        <v>2</v>
      </c>
      <c r="H143" s="49" t="s">
        <v>220</v>
      </c>
      <c r="I143" s="39">
        <f t="shared" si="7"/>
        <v>1</v>
      </c>
      <c r="J143" s="39" t="e">
        <f>+IF(#REF!="Issued",1,IF(#REF!="Not Issued",2,"Nil"))</f>
        <v>#REF!</v>
      </c>
      <c r="K143" s="39" t="s">
        <v>907</v>
      </c>
      <c r="L143" s="39"/>
      <c r="M143" s="90" t="s">
        <v>908</v>
      </c>
    </row>
    <row r="144" spans="1:13" s="127" customFormat="1" ht="12.75" customHeight="1" x14ac:dyDescent="0.2">
      <c r="A144" s="44">
        <f t="shared" si="8"/>
        <v>140</v>
      </c>
      <c r="B144" s="45" t="s">
        <v>3245</v>
      </c>
      <c r="C144" s="46">
        <v>76962</v>
      </c>
      <c r="D144" s="47" t="s">
        <v>3246</v>
      </c>
      <c r="E144" s="45" t="s">
        <v>3247</v>
      </c>
      <c r="F144" s="89" t="s">
        <v>232</v>
      </c>
      <c r="G144" s="48">
        <f t="shared" si="6"/>
        <v>2</v>
      </c>
      <c r="H144" s="49" t="s">
        <v>220</v>
      </c>
      <c r="I144" s="39">
        <f t="shared" si="7"/>
        <v>1</v>
      </c>
      <c r="J144" s="39" t="e">
        <f>+IF(#REF!="Issued",1,IF(#REF!="Not Issued",2,"Nil"))</f>
        <v>#REF!</v>
      </c>
      <c r="K144" s="39" t="s">
        <v>911</v>
      </c>
      <c r="L144" s="39"/>
      <c r="M144" s="90" t="s">
        <v>912</v>
      </c>
    </row>
    <row r="145" spans="1:13" s="127" customFormat="1" ht="12.75" customHeight="1" x14ac:dyDescent="0.2">
      <c r="A145" s="44">
        <f t="shared" si="8"/>
        <v>141</v>
      </c>
      <c r="B145" s="45" t="s">
        <v>3251</v>
      </c>
      <c r="C145" s="46">
        <v>76964</v>
      </c>
      <c r="D145" s="47" t="s">
        <v>3252</v>
      </c>
      <c r="E145" s="45" t="s">
        <v>3253</v>
      </c>
      <c r="F145" s="89" t="s">
        <v>232</v>
      </c>
      <c r="G145" s="48">
        <f t="shared" si="6"/>
        <v>2</v>
      </c>
      <c r="H145" s="49" t="s">
        <v>220</v>
      </c>
      <c r="I145" s="39">
        <f t="shared" si="7"/>
        <v>1</v>
      </c>
      <c r="J145" s="39" t="e">
        <f>+IF(#REF!="Issued",1,IF(#REF!="Not Issued",2,"Nil"))</f>
        <v>#REF!</v>
      </c>
      <c r="K145" s="39" t="s">
        <v>916</v>
      </c>
      <c r="L145" s="39"/>
      <c r="M145" s="90" t="s">
        <v>917</v>
      </c>
    </row>
    <row r="146" spans="1:13" s="127" customFormat="1" ht="12.75" customHeight="1" x14ac:dyDescent="0.2">
      <c r="A146" s="44">
        <f t="shared" si="8"/>
        <v>142</v>
      </c>
      <c r="B146" s="45" t="s">
        <v>3254</v>
      </c>
      <c r="C146" s="46">
        <v>76965</v>
      </c>
      <c r="D146" s="47" t="s">
        <v>3255</v>
      </c>
      <c r="E146" s="45" t="s">
        <v>262</v>
      </c>
      <c r="F146" s="89" t="s">
        <v>231</v>
      </c>
      <c r="G146" s="48">
        <f t="shared" si="6"/>
        <v>1</v>
      </c>
      <c r="H146" s="49" t="s">
        <v>220</v>
      </c>
      <c r="I146" s="39">
        <f t="shared" si="7"/>
        <v>1</v>
      </c>
      <c r="J146" s="39" t="e">
        <f>+IF(#REF!="Issued",1,IF(#REF!="Not Issued",2,"Nil"))</f>
        <v>#REF!</v>
      </c>
      <c r="K146" s="39" t="s">
        <v>921</v>
      </c>
      <c r="L146" s="39"/>
      <c r="M146" s="90" t="s">
        <v>922</v>
      </c>
    </row>
    <row r="147" spans="1:13" s="127" customFormat="1" ht="12.75" customHeight="1" x14ac:dyDescent="0.2">
      <c r="A147" s="44">
        <f t="shared" si="8"/>
        <v>143</v>
      </c>
      <c r="B147" s="45" t="s">
        <v>3258</v>
      </c>
      <c r="C147" s="46">
        <v>76966</v>
      </c>
      <c r="D147" s="47" t="s">
        <v>3259</v>
      </c>
      <c r="E147" s="45" t="s">
        <v>3260</v>
      </c>
      <c r="F147" s="89" t="s">
        <v>231</v>
      </c>
      <c r="G147" s="48">
        <f t="shared" si="6"/>
        <v>1</v>
      </c>
      <c r="H147" s="49" t="s">
        <v>220</v>
      </c>
      <c r="I147" s="39">
        <f t="shared" si="7"/>
        <v>1</v>
      </c>
      <c r="J147" s="39" t="e">
        <f>+IF(#REF!="Issued",1,IF(#REF!="Not Issued",2,"Nil"))</f>
        <v>#REF!</v>
      </c>
      <c r="K147" s="39" t="s">
        <v>926</v>
      </c>
      <c r="L147" s="39"/>
      <c r="M147" s="90" t="s">
        <v>927</v>
      </c>
    </row>
    <row r="148" spans="1:13" s="127" customFormat="1" ht="12.75" customHeight="1" x14ac:dyDescent="0.2">
      <c r="A148" s="44">
        <f t="shared" si="8"/>
        <v>144</v>
      </c>
      <c r="B148" s="45" t="s">
        <v>3261</v>
      </c>
      <c r="C148" s="46">
        <v>76967</v>
      </c>
      <c r="D148" s="47" t="s">
        <v>3262</v>
      </c>
      <c r="E148" s="45" t="s">
        <v>3263</v>
      </c>
      <c r="F148" s="89" t="s">
        <v>231</v>
      </c>
      <c r="G148" s="48">
        <f t="shared" si="6"/>
        <v>1</v>
      </c>
      <c r="H148" s="49" t="s">
        <v>220</v>
      </c>
      <c r="I148" s="39">
        <f t="shared" si="7"/>
        <v>1</v>
      </c>
      <c r="J148" s="39" t="e">
        <f>+IF(#REF!="Issued",1,IF(#REF!="Not Issued",2,"Nil"))</f>
        <v>#REF!</v>
      </c>
      <c r="K148" s="39" t="s">
        <v>930</v>
      </c>
      <c r="L148" s="39"/>
      <c r="M148" s="90" t="s">
        <v>931</v>
      </c>
    </row>
    <row r="149" spans="1:13" s="127" customFormat="1" ht="12.75" customHeight="1" x14ac:dyDescent="0.2">
      <c r="A149" s="44">
        <f t="shared" si="8"/>
        <v>145</v>
      </c>
      <c r="B149" s="45" t="s">
        <v>3264</v>
      </c>
      <c r="C149" s="46">
        <v>76968</v>
      </c>
      <c r="D149" s="47" t="s">
        <v>3265</v>
      </c>
      <c r="E149" s="45" t="s">
        <v>3266</v>
      </c>
      <c r="F149" s="89" t="s">
        <v>232</v>
      </c>
      <c r="G149" s="48">
        <f t="shared" si="6"/>
        <v>2</v>
      </c>
      <c r="H149" s="49" t="s">
        <v>220</v>
      </c>
      <c r="I149" s="39">
        <f t="shared" si="7"/>
        <v>1</v>
      </c>
      <c r="J149" s="39" t="e">
        <f>+IF(#REF!="Issued",1,IF(#REF!="Not Issued",2,"Nil"))</f>
        <v>#REF!</v>
      </c>
      <c r="K149" s="39" t="s">
        <v>934</v>
      </c>
      <c r="L149" s="39"/>
      <c r="M149" s="90" t="s">
        <v>935</v>
      </c>
    </row>
    <row r="150" spans="1:13" s="127" customFormat="1" ht="12.75" customHeight="1" x14ac:dyDescent="0.2">
      <c r="A150" s="44">
        <f t="shared" si="8"/>
        <v>146</v>
      </c>
      <c r="B150" s="45" t="s">
        <v>3270</v>
      </c>
      <c r="C150" s="46">
        <v>76969</v>
      </c>
      <c r="D150" s="47" t="s">
        <v>3271</v>
      </c>
      <c r="E150" s="45" t="s">
        <v>3272</v>
      </c>
      <c r="F150" s="89" t="s">
        <v>232</v>
      </c>
      <c r="G150" s="48">
        <f t="shared" si="6"/>
        <v>2</v>
      </c>
      <c r="H150" s="49" t="s">
        <v>220</v>
      </c>
      <c r="I150" s="39">
        <f t="shared" si="7"/>
        <v>1</v>
      </c>
      <c r="J150" s="39" t="e">
        <f>+IF(#REF!="Issued",1,IF(#REF!="Not Issued",2,"Nil"))</f>
        <v>#REF!</v>
      </c>
      <c r="K150" s="39" t="s">
        <v>939</v>
      </c>
      <c r="L150" s="39"/>
      <c r="M150" s="90" t="s">
        <v>940</v>
      </c>
    </row>
    <row r="151" spans="1:13" s="127" customFormat="1" ht="12.75" customHeight="1" x14ac:dyDescent="0.2">
      <c r="A151" s="44">
        <f t="shared" si="8"/>
        <v>147</v>
      </c>
      <c r="B151" s="45" t="s">
        <v>3273</v>
      </c>
      <c r="C151" s="46">
        <v>76970</v>
      </c>
      <c r="D151" s="47" t="s">
        <v>3274</v>
      </c>
      <c r="E151" s="45" t="s">
        <v>3275</v>
      </c>
      <c r="F151" s="89" t="s">
        <v>232</v>
      </c>
      <c r="G151" s="48">
        <f t="shared" si="6"/>
        <v>2</v>
      </c>
      <c r="H151" s="49" t="s">
        <v>220</v>
      </c>
      <c r="I151" s="39">
        <f t="shared" si="7"/>
        <v>1</v>
      </c>
      <c r="J151" s="39" t="e">
        <f>+IF(#REF!="Issued",1,IF(#REF!="Not Issued",2,"Nil"))</f>
        <v>#REF!</v>
      </c>
      <c r="K151" s="39" t="s">
        <v>944</v>
      </c>
      <c r="L151" s="39"/>
      <c r="M151" s="90" t="s">
        <v>945</v>
      </c>
    </row>
    <row r="152" spans="1:13" s="127" customFormat="1" ht="12.75" customHeight="1" x14ac:dyDescent="0.2">
      <c r="A152" s="44">
        <f t="shared" si="8"/>
        <v>148</v>
      </c>
      <c r="B152" s="45" t="s">
        <v>3276</v>
      </c>
      <c r="C152" s="46">
        <v>77483</v>
      </c>
      <c r="D152" s="47" t="s">
        <v>3277</v>
      </c>
      <c r="E152" s="45" t="s">
        <v>3278</v>
      </c>
      <c r="F152" s="89" t="s">
        <v>231</v>
      </c>
      <c r="G152" s="48">
        <f t="shared" si="6"/>
        <v>1</v>
      </c>
      <c r="H152" s="49" t="s">
        <v>220</v>
      </c>
      <c r="I152" s="39">
        <f t="shared" si="7"/>
        <v>1</v>
      </c>
      <c r="J152" s="39" t="e">
        <f>+IF(#REF!="Issued",1,IF(#REF!="Not Issued",2,"Nil"))</f>
        <v>#REF!</v>
      </c>
      <c r="K152" s="39" t="s">
        <v>948</v>
      </c>
      <c r="L152" s="39"/>
      <c r="M152" s="90" t="s">
        <v>949</v>
      </c>
    </row>
    <row r="153" spans="1:13" s="127" customFormat="1" ht="12.75" customHeight="1" x14ac:dyDescent="0.2">
      <c r="A153" s="44">
        <f t="shared" si="8"/>
        <v>149</v>
      </c>
      <c r="B153" s="45" t="s">
        <v>3291</v>
      </c>
      <c r="C153" s="46">
        <v>77485</v>
      </c>
      <c r="D153" s="47" t="s">
        <v>1280</v>
      </c>
      <c r="E153" s="45" t="s">
        <v>85</v>
      </c>
      <c r="F153" s="89" t="s">
        <v>231</v>
      </c>
      <c r="G153" s="48">
        <f t="shared" si="6"/>
        <v>1</v>
      </c>
      <c r="H153" s="49" t="s">
        <v>220</v>
      </c>
      <c r="I153" s="39">
        <f t="shared" si="7"/>
        <v>1</v>
      </c>
      <c r="J153" s="39" t="e">
        <f>+IF(#REF!="Issued",1,IF(#REF!="Not Issued",2,"Nil"))</f>
        <v>#REF!</v>
      </c>
      <c r="K153" s="39" t="s">
        <v>953</v>
      </c>
      <c r="L153" s="39"/>
      <c r="M153" s="90" t="s">
        <v>954</v>
      </c>
    </row>
    <row r="154" spans="1:13" s="127" customFormat="1" ht="12.75" customHeight="1" x14ac:dyDescent="0.2">
      <c r="A154" s="44">
        <f t="shared" si="8"/>
        <v>150</v>
      </c>
      <c r="B154" s="45" t="s">
        <v>3292</v>
      </c>
      <c r="C154" s="46">
        <v>76974</v>
      </c>
      <c r="D154" s="47" t="s">
        <v>3293</v>
      </c>
      <c r="E154" s="45" t="s">
        <v>3294</v>
      </c>
      <c r="F154" s="89" t="s">
        <v>231</v>
      </c>
      <c r="G154" s="48">
        <f t="shared" si="6"/>
        <v>1</v>
      </c>
      <c r="H154" s="49" t="s">
        <v>220</v>
      </c>
      <c r="I154" s="39">
        <f t="shared" si="7"/>
        <v>1</v>
      </c>
      <c r="J154" s="39" t="e">
        <f>+IF(#REF!="Issued",1,IF(#REF!="Not Issued",2,"Nil"))</f>
        <v>#REF!</v>
      </c>
      <c r="K154" s="39" t="s">
        <v>3024</v>
      </c>
      <c r="L154" s="39"/>
      <c r="M154" s="90" t="s">
        <v>3025</v>
      </c>
    </row>
    <row r="155" spans="1:13" s="127" customFormat="1" ht="12.75" customHeight="1" x14ac:dyDescent="0.2">
      <c r="A155" s="44">
        <f t="shared" si="8"/>
        <v>151</v>
      </c>
      <c r="B155" s="45" t="s">
        <v>3295</v>
      </c>
      <c r="C155" s="46">
        <v>76975</v>
      </c>
      <c r="D155" s="47" t="s">
        <v>3296</v>
      </c>
      <c r="E155" s="45" t="s">
        <v>3297</v>
      </c>
      <c r="F155" s="89" t="s">
        <v>231</v>
      </c>
      <c r="G155" s="48">
        <f t="shared" si="6"/>
        <v>1</v>
      </c>
      <c r="H155" s="49" t="s">
        <v>220</v>
      </c>
      <c r="I155" s="39">
        <f t="shared" si="7"/>
        <v>1</v>
      </c>
      <c r="J155" s="39" t="e">
        <f>+IF(#REF!="Issued",1,IF(#REF!="Not Issued",2,"Nil"))</f>
        <v>#REF!</v>
      </c>
      <c r="K155" s="39" t="s">
        <v>958</v>
      </c>
      <c r="L155" s="39"/>
      <c r="M155" s="90" t="s">
        <v>959</v>
      </c>
    </row>
    <row r="156" spans="1:13" s="127" customFormat="1" ht="12.75" customHeight="1" x14ac:dyDescent="0.2">
      <c r="A156" s="44">
        <f t="shared" si="8"/>
        <v>152</v>
      </c>
      <c r="B156" s="45" t="s">
        <v>3298</v>
      </c>
      <c r="C156" s="46">
        <v>76976</v>
      </c>
      <c r="D156" s="47" t="s">
        <v>3299</v>
      </c>
      <c r="E156" s="45" t="s">
        <v>3300</v>
      </c>
      <c r="F156" s="89" t="s">
        <v>232</v>
      </c>
      <c r="G156" s="48">
        <f t="shared" si="6"/>
        <v>2</v>
      </c>
      <c r="H156" s="49" t="s">
        <v>220</v>
      </c>
      <c r="I156" s="39">
        <f t="shared" si="7"/>
        <v>1</v>
      </c>
      <c r="J156" s="39" t="e">
        <f>+IF(#REF!="Issued",1,IF(#REF!="Not Issued",2,"Nil"))</f>
        <v>#REF!</v>
      </c>
      <c r="K156" s="39" t="s">
        <v>963</v>
      </c>
      <c r="L156" s="39"/>
      <c r="M156" s="90" t="s">
        <v>964</v>
      </c>
    </row>
    <row r="157" spans="1:13" s="127" customFormat="1" ht="12.75" customHeight="1" x14ac:dyDescent="0.2">
      <c r="A157" s="44">
        <f t="shared" si="8"/>
        <v>153</v>
      </c>
      <c r="B157" s="45" t="s">
        <v>3301</v>
      </c>
      <c r="C157" s="46">
        <v>76977</v>
      </c>
      <c r="D157" s="47" t="s">
        <v>3302</v>
      </c>
      <c r="E157" s="45" t="s">
        <v>3303</v>
      </c>
      <c r="F157" s="89" t="s">
        <v>231</v>
      </c>
      <c r="G157" s="48">
        <f t="shared" si="6"/>
        <v>1</v>
      </c>
      <c r="H157" s="49" t="s">
        <v>220</v>
      </c>
      <c r="I157" s="39">
        <f t="shared" si="7"/>
        <v>1</v>
      </c>
      <c r="J157" s="39" t="e">
        <f>+IF(#REF!="Issued",1,IF(#REF!="Not Issued",2,"Nil"))</f>
        <v>#REF!</v>
      </c>
      <c r="K157" s="39" t="s">
        <v>968</v>
      </c>
      <c r="L157" s="39"/>
      <c r="M157" s="90" t="s">
        <v>969</v>
      </c>
    </row>
    <row r="158" spans="1:13" s="127" customFormat="1" ht="12.75" customHeight="1" x14ac:dyDescent="0.2">
      <c r="A158" s="44">
        <f t="shared" si="8"/>
        <v>154</v>
      </c>
      <c r="B158" s="45" t="s">
        <v>3304</v>
      </c>
      <c r="C158" s="46">
        <v>76978</v>
      </c>
      <c r="D158" s="47" t="s">
        <v>3305</v>
      </c>
      <c r="E158" s="45" t="s">
        <v>271</v>
      </c>
      <c r="F158" s="89" t="s">
        <v>232</v>
      </c>
      <c r="G158" s="48">
        <f t="shared" si="6"/>
        <v>2</v>
      </c>
      <c r="H158" s="49" t="s">
        <v>220</v>
      </c>
      <c r="I158" s="39">
        <f t="shared" si="7"/>
        <v>1</v>
      </c>
      <c r="J158" s="39" t="e">
        <f>+IF(#REF!="Issued",1,IF(#REF!="Not Issued",2,"Nil"))</f>
        <v>#REF!</v>
      </c>
      <c r="K158" s="39" t="s">
        <v>972</v>
      </c>
      <c r="L158" s="39"/>
      <c r="M158" s="90" t="s">
        <v>973</v>
      </c>
    </row>
    <row r="159" spans="1:13" s="127" customFormat="1" ht="12.75" customHeight="1" x14ac:dyDescent="0.2">
      <c r="A159" s="44">
        <f t="shared" si="8"/>
        <v>155</v>
      </c>
      <c r="B159" s="45" t="s">
        <v>3306</v>
      </c>
      <c r="C159" s="46">
        <v>76979</v>
      </c>
      <c r="D159" s="47" t="s">
        <v>3307</v>
      </c>
      <c r="E159" s="45" t="s">
        <v>3308</v>
      </c>
      <c r="F159" s="89" t="s">
        <v>231</v>
      </c>
      <c r="G159" s="48">
        <f t="shared" si="6"/>
        <v>1</v>
      </c>
      <c r="H159" s="49" t="s">
        <v>220</v>
      </c>
      <c r="I159" s="39">
        <f t="shared" si="7"/>
        <v>1</v>
      </c>
      <c r="J159" s="39" t="e">
        <f>+IF(#REF!="Issued",1,IF(#REF!="Not Issued",2,"Nil"))</f>
        <v>#REF!</v>
      </c>
      <c r="K159" s="39" t="s">
        <v>977</v>
      </c>
      <c r="L159" s="39"/>
      <c r="M159" s="90" t="s">
        <v>978</v>
      </c>
    </row>
    <row r="160" spans="1:13" s="127" customFormat="1" ht="12.75" customHeight="1" x14ac:dyDescent="0.2">
      <c r="A160" s="44">
        <f t="shared" si="8"/>
        <v>156</v>
      </c>
      <c r="B160" s="45" t="s">
        <v>3312</v>
      </c>
      <c r="C160" s="46">
        <v>76980</v>
      </c>
      <c r="D160" s="47" t="s">
        <v>3313</v>
      </c>
      <c r="E160" s="45" t="s">
        <v>3314</v>
      </c>
      <c r="F160" s="89" t="s">
        <v>231</v>
      </c>
      <c r="G160" s="48">
        <f t="shared" si="6"/>
        <v>1</v>
      </c>
      <c r="H160" s="49" t="s">
        <v>220</v>
      </c>
      <c r="I160" s="39">
        <f t="shared" si="7"/>
        <v>1</v>
      </c>
      <c r="J160" s="39" t="e">
        <f>+IF(#REF!="Issued",1,IF(#REF!="Not Issued",2,"Nil"))</f>
        <v>#REF!</v>
      </c>
      <c r="K160" s="39" t="s">
        <v>982</v>
      </c>
      <c r="L160" s="39"/>
      <c r="M160" s="90" t="s">
        <v>983</v>
      </c>
    </row>
    <row r="161" spans="1:13" s="127" customFormat="1" ht="12.75" customHeight="1" x14ac:dyDescent="0.2">
      <c r="A161" s="44">
        <f t="shared" si="8"/>
        <v>157</v>
      </c>
      <c r="B161" s="45" t="s">
        <v>3315</v>
      </c>
      <c r="C161" s="46">
        <v>76981</v>
      </c>
      <c r="D161" s="47" t="s">
        <v>3316</v>
      </c>
      <c r="E161" s="45" t="s">
        <v>3317</v>
      </c>
      <c r="F161" s="89" t="s">
        <v>232</v>
      </c>
      <c r="G161" s="48">
        <f t="shared" si="6"/>
        <v>2</v>
      </c>
      <c r="H161" s="49" t="s">
        <v>220</v>
      </c>
      <c r="I161" s="39">
        <f t="shared" si="7"/>
        <v>1</v>
      </c>
      <c r="J161" s="39" t="e">
        <f>+IF(#REF!="Issued",1,IF(#REF!="Not Issued",2,"Nil"))</f>
        <v>#REF!</v>
      </c>
      <c r="K161" s="39" t="s">
        <v>987</v>
      </c>
      <c r="L161" s="39"/>
      <c r="M161" s="90" t="s">
        <v>988</v>
      </c>
    </row>
    <row r="162" spans="1:13" s="127" customFormat="1" ht="12.75" customHeight="1" x14ac:dyDescent="0.2">
      <c r="A162" s="44">
        <f t="shared" si="8"/>
        <v>158</v>
      </c>
      <c r="B162" s="45" t="s">
        <v>3324</v>
      </c>
      <c r="C162" s="46">
        <v>76983</v>
      </c>
      <c r="D162" s="47" t="s">
        <v>3325</v>
      </c>
      <c r="E162" s="45" t="s">
        <v>3326</v>
      </c>
      <c r="F162" s="89" t="s">
        <v>232</v>
      </c>
      <c r="G162" s="48">
        <f t="shared" si="6"/>
        <v>2</v>
      </c>
      <c r="H162" s="49" t="s">
        <v>220</v>
      </c>
      <c r="I162" s="39">
        <f t="shared" si="7"/>
        <v>1</v>
      </c>
      <c r="J162" s="39" t="e">
        <f>+IF(#REF!="Issued",1,IF(#REF!="Not Issued",2,"Nil"))</f>
        <v>#REF!</v>
      </c>
      <c r="K162" s="39" t="s">
        <v>991</v>
      </c>
      <c r="L162" s="39"/>
      <c r="M162" s="90" t="s">
        <v>992</v>
      </c>
    </row>
    <row r="163" spans="1:13" s="127" customFormat="1" ht="12.75" customHeight="1" x14ac:dyDescent="0.2">
      <c r="A163" s="44">
        <f t="shared" si="8"/>
        <v>159</v>
      </c>
      <c r="B163" s="45" t="s">
        <v>3327</v>
      </c>
      <c r="C163" s="46">
        <v>76984</v>
      </c>
      <c r="D163" s="47" t="s">
        <v>3328</v>
      </c>
      <c r="E163" s="45" t="s">
        <v>3329</v>
      </c>
      <c r="F163" s="89" t="s">
        <v>231</v>
      </c>
      <c r="G163" s="48">
        <f t="shared" si="6"/>
        <v>1</v>
      </c>
      <c r="H163" s="49" t="s">
        <v>220</v>
      </c>
      <c r="I163" s="39">
        <f t="shared" si="7"/>
        <v>1</v>
      </c>
      <c r="J163" s="39" t="e">
        <f>+IF(#REF!="Issued",1,IF(#REF!="Not Issued",2,"Nil"))</f>
        <v>#REF!</v>
      </c>
      <c r="K163" s="39" t="s">
        <v>995</v>
      </c>
      <c r="L163" s="39"/>
      <c r="M163" s="90" t="s">
        <v>996</v>
      </c>
    </row>
    <row r="164" spans="1:13" s="127" customFormat="1" ht="12.75" customHeight="1" x14ac:dyDescent="0.2">
      <c r="A164" s="44">
        <f t="shared" si="8"/>
        <v>160</v>
      </c>
      <c r="B164" s="45" t="s">
        <v>3330</v>
      </c>
      <c r="C164" s="46">
        <v>76985</v>
      </c>
      <c r="D164" s="47" t="s">
        <v>3331</v>
      </c>
      <c r="E164" s="45" t="s">
        <v>3332</v>
      </c>
      <c r="F164" s="89" t="s">
        <v>231</v>
      </c>
      <c r="G164" s="48">
        <f t="shared" si="6"/>
        <v>1</v>
      </c>
      <c r="H164" s="49" t="s">
        <v>220</v>
      </c>
      <c r="I164" s="39">
        <f t="shared" si="7"/>
        <v>1</v>
      </c>
      <c r="J164" s="39" t="e">
        <f>+IF(#REF!="Issued",1,IF(#REF!="Not Issued",2,"Nil"))</f>
        <v>#REF!</v>
      </c>
      <c r="K164" s="39" t="s">
        <v>999</v>
      </c>
      <c r="L164" s="39"/>
      <c r="M164" s="90" t="s">
        <v>1000</v>
      </c>
    </row>
    <row r="165" spans="1:13" s="127" customFormat="1" ht="12.75" customHeight="1" x14ac:dyDescent="0.2">
      <c r="A165" s="44">
        <f t="shared" si="8"/>
        <v>161</v>
      </c>
      <c r="B165" s="45" t="s">
        <v>3335</v>
      </c>
      <c r="C165" s="46">
        <v>77487</v>
      </c>
      <c r="D165" s="47" t="s">
        <v>3336</v>
      </c>
      <c r="E165" s="45" t="s">
        <v>3337</v>
      </c>
      <c r="F165" s="89" t="s">
        <v>231</v>
      </c>
      <c r="G165" s="48">
        <f t="shared" si="6"/>
        <v>1</v>
      </c>
      <c r="H165" s="49" t="s">
        <v>220</v>
      </c>
      <c r="I165" s="39">
        <f t="shared" si="7"/>
        <v>1</v>
      </c>
      <c r="J165" s="39" t="e">
        <f>+IF(#REF!="Issued",1,IF(#REF!="Not Issued",2,"Nil"))</f>
        <v>#REF!</v>
      </c>
      <c r="K165" s="39" t="s">
        <v>1004</v>
      </c>
      <c r="L165" s="39"/>
      <c r="M165" s="90" t="s">
        <v>1005</v>
      </c>
    </row>
    <row r="166" spans="1:13" s="127" customFormat="1" ht="12.75" customHeight="1" x14ac:dyDescent="0.2">
      <c r="A166" s="44">
        <f t="shared" si="8"/>
        <v>162</v>
      </c>
      <c r="B166" s="45" t="s">
        <v>3338</v>
      </c>
      <c r="C166" s="46">
        <v>76987</v>
      </c>
      <c r="D166" s="47" t="s">
        <v>3339</v>
      </c>
      <c r="E166" s="45" t="s">
        <v>3340</v>
      </c>
      <c r="F166" s="89" t="s">
        <v>232</v>
      </c>
      <c r="G166" s="48">
        <f t="shared" si="6"/>
        <v>2</v>
      </c>
      <c r="H166" s="49" t="s">
        <v>220</v>
      </c>
      <c r="I166" s="39">
        <f t="shared" si="7"/>
        <v>1</v>
      </c>
      <c r="J166" s="39" t="e">
        <f>+IF(#REF!="Issued",1,IF(#REF!="Not Issued",2,"Nil"))</f>
        <v>#REF!</v>
      </c>
      <c r="K166" s="39" t="s">
        <v>1009</v>
      </c>
      <c r="L166" s="39"/>
      <c r="M166" s="90" t="s">
        <v>1010</v>
      </c>
    </row>
    <row r="167" spans="1:13" s="127" customFormat="1" ht="12.75" customHeight="1" x14ac:dyDescent="0.2">
      <c r="A167" s="44">
        <f t="shared" si="8"/>
        <v>163</v>
      </c>
      <c r="B167" s="45" t="s">
        <v>3347</v>
      </c>
      <c r="C167" s="46">
        <v>76988</v>
      </c>
      <c r="D167" s="47" t="s">
        <v>3348</v>
      </c>
      <c r="E167" s="45" t="s">
        <v>3349</v>
      </c>
      <c r="F167" s="89" t="s">
        <v>232</v>
      </c>
      <c r="G167" s="48">
        <f t="shared" si="6"/>
        <v>2</v>
      </c>
      <c r="H167" s="49" t="s">
        <v>220</v>
      </c>
      <c r="I167" s="39">
        <f t="shared" si="7"/>
        <v>1</v>
      </c>
      <c r="J167" s="39" t="e">
        <f>+IF(#REF!="Issued",1,IF(#REF!="Not Issued",2,"Nil"))</f>
        <v>#REF!</v>
      </c>
      <c r="K167" s="39" t="s">
        <v>1013</v>
      </c>
      <c r="L167" s="51"/>
      <c r="M167" s="90" t="s">
        <v>1014</v>
      </c>
    </row>
    <row r="168" spans="1:13" s="127" customFormat="1" ht="12.75" customHeight="1" x14ac:dyDescent="0.2">
      <c r="A168" s="44">
        <f t="shared" si="8"/>
        <v>164</v>
      </c>
      <c r="B168" s="45" t="s">
        <v>3350</v>
      </c>
      <c r="C168" s="46">
        <v>76989</v>
      </c>
      <c r="D168" s="47" t="s">
        <v>3351</v>
      </c>
      <c r="E168" s="45" t="s">
        <v>3352</v>
      </c>
      <c r="F168" s="89" t="s">
        <v>232</v>
      </c>
      <c r="G168" s="48">
        <f t="shared" si="6"/>
        <v>2</v>
      </c>
      <c r="H168" s="49" t="s">
        <v>220</v>
      </c>
      <c r="I168" s="39">
        <f t="shared" si="7"/>
        <v>1</v>
      </c>
      <c r="J168" s="39" t="e">
        <f>+IF(#REF!="Issued",1,IF(#REF!="Not Issued",2,"Nil"))</f>
        <v>#REF!</v>
      </c>
      <c r="K168" s="39" t="s">
        <v>1018</v>
      </c>
      <c r="L168" s="39"/>
      <c r="M168" s="90" t="s">
        <v>1019</v>
      </c>
    </row>
    <row r="169" spans="1:13" s="127" customFormat="1" ht="12.75" customHeight="1" x14ac:dyDescent="0.2">
      <c r="A169" s="44">
        <f t="shared" si="8"/>
        <v>165</v>
      </c>
      <c r="B169" s="45" t="s">
        <v>3353</v>
      </c>
      <c r="C169" s="46">
        <v>76990</v>
      </c>
      <c r="D169" s="47" t="s">
        <v>3354</v>
      </c>
      <c r="E169" s="45" t="s">
        <v>3355</v>
      </c>
      <c r="F169" s="89" t="s">
        <v>231</v>
      </c>
      <c r="G169" s="48">
        <f t="shared" si="6"/>
        <v>1</v>
      </c>
      <c r="H169" s="49" t="s">
        <v>220</v>
      </c>
      <c r="I169" s="39">
        <f t="shared" si="7"/>
        <v>1</v>
      </c>
      <c r="J169" s="39" t="e">
        <f>+IF(#REF!="Issued",1,IF(#REF!="Not Issued",2,"Nil"))</f>
        <v>#REF!</v>
      </c>
      <c r="K169" s="39" t="s">
        <v>1023</v>
      </c>
      <c r="L169" s="39"/>
      <c r="M169" s="90" t="s">
        <v>1024</v>
      </c>
    </row>
    <row r="170" spans="1:13" s="127" customFormat="1" ht="12.75" customHeight="1" x14ac:dyDescent="0.2">
      <c r="A170" s="44">
        <f t="shared" si="8"/>
        <v>166</v>
      </c>
      <c r="B170" s="45" t="s">
        <v>3356</v>
      </c>
      <c r="C170" s="46">
        <v>76991</v>
      </c>
      <c r="D170" s="47" t="s">
        <v>2381</v>
      </c>
      <c r="E170" s="45" t="s">
        <v>146</v>
      </c>
      <c r="F170" s="89" t="s">
        <v>231</v>
      </c>
      <c r="G170" s="48">
        <f t="shared" si="6"/>
        <v>1</v>
      </c>
      <c r="H170" s="49" t="s">
        <v>220</v>
      </c>
      <c r="I170" s="39">
        <f t="shared" si="7"/>
        <v>1</v>
      </c>
      <c r="J170" s="39" t="e">
        <f>+IF(#REF!="Issued",1,IF(#REF!="Not Issued",2,"Nil"))</f>
        <v>#REF!</v>
      </c>
      <c r="K170" s="39" t="s">
        <v>1027</v>
      </c>
      <c r="L170" s="39"/>
      <c r="M170" s="90" t="s">
        <v>1028</v>
      </c>
    </row>
    <row r="171" spans="1:13" s="127" customFormat="1" ht="12.75" customHeight="1" x14ac:dyDescent="0.2">
      <c r="A171" s="44">
        <f t="shared" si="8"/>
        <v>167</v>
      </c>
      <c r="B171" s="45" t="s">
        <v>3362</v>
      </c>
      <c r="C171" s="46">
        <v>76992</v>
      </c>
      <c r="D171" s="47" t="s">
        <v>3363</v>
      </c>
      <c r="E171" s="45" t="s">
        <v>3275</v>
      </c>
      <c r="F171" s="89" t="s">
        <v>231</v>
      </c>
      <c r="G171" s="48">
        <f t="shared" si="6"/>
        <v>1</v>
      </c>
      <c r="H171" s="49" t="s">
        <v>220</v>
      </c>
      <c r="I171" s="39">
        <f t="shared" si="7"/>
        <v>1</v>
      </c>
      <c r="J171" s="39" t="e">
        <f>+IF(#REF!="Issued",1,IF(#REF!="Not Issued",2,"Nil"))</f>
        <v>#REF!</v>
      </c>
      <c r="K171" s="39" t="s">
        <v>1032</v>
      </c>
      <c r="L171" s="39"/>
      <c r="M171" s="90" t="s">
        <v>1033</v>
      </c>
    </row>
    <row r="172" spans="1:13" s="127" customFormat="1" ht="12.75" customHeight="1" x14ac:dyDescent="0.2">
      <c r="A172" s="44">
        <f t="shared" si="8"/>
        <v>168</v>
      </c>
      <c r="B172" s="45" t="s">
        <v>3364</v>
      </c>
      <c r="C172" s="46">
        <v>76993</v>
      </c>
      <c r="D172" s="47" t="s">
        <v>3365</v>
      </c>
      <c r="E172" s="45" t="s">
        <v>3366</v>
      </c>
      <c r="F172" s="89" t="s">
        <v>231</v>
      </c>
      <c r="G172" s="48">
        <f t="shared" si="6"/>
        <v>1</v>
      </c>
      <c r="H172" s="49" t="s">
        <v>220</v>
      </c>
      <c r="I172" s="39">
        <f t="shared" si="7"/>
        <v>1</v>
      </c>
      <c r="J172" s="39" t="e">
        <f>+IF(#REF!="Issued",1,IF(#REF!="Not Issued",2,"Nil"))</f>
        <v>#REF!</v>
      </c>
      <c r="K172" s="39" t="s">
        <v>1037</v>
      </c>
      <c r="L172" s="39"/>
      <c r="M172" s="90" t="s">
        <v>1038</v>
      </c>
    </row>
    <row r="173" spans="1:13" s="127" customFormat="1" ht="12.75" customHeight="1" x14ac:dyDescent="0.2">
      <c r="A173" s="44">
        <f t="shared" si="8"/>
        <v>169</v>
      </c>
      <c r="B173" s="45" t="s">
        <v>3367</v>
      </c>
      <c r="C173" s="46">
        <v>76994</v>
      </c>
      <c r="D173" s="47" t="s">
        <v>3368</v>
      </c>
      <c r="E173" s="45" t="s">
        <v>3369</v>
      </c>
      <c r="F173" s="89" t="s">
        <v>232</v>
      </c>
      <c r="G173" s="48">
        <f t="shared" si="6"/>
        <v>2</v>
      </c>
      <c r="H173" s="49" t="s">
        <v>220</v>
      </c>
      <c r="I173" s="39">
        <f t="shared" si="7"/>
        <v>1</v>
      </c>
      <c r="J173" s="39" t="e">
        <f>+IF(#REF!="Issued",1,IF(#REF!="Not Issued",2,"Nil"))</f>
        <v>#REF!</v>
      </c>
      <c r="K173" s="39" t="s">
        <v>1042</v>
      </c>
      <c r="L173" s="39"/>
      <c r="M173" s="90" t="s">
        <v>1043</v>
      </c>
    </row>
    <row r="174" spans="1:13" s="127" customFormat="1" ht="12.75" customHeight="1" x14ac:dyDescent="0.2">
      <c r="A174" s="44">
        <f t="shared" si="8"/>
        <v>170</v>
      </c>
      <c r="B174" s="45" t="s">
        <v>3370</v>
      </c>
      <c r="C174" s="46">
        <v>76995</v>
      </c>
      <c r="D174" s="47" t="s">
        <v>3371</v>
      </c>
      <c r="E174" s="45" t="s">
        <v>3372</v>
      </c>
      <c r="F174" s="89" t="s">
        <v>231</v>
      </c>
      <c r="G174" s="48">
        <f t="shared" si="6"/>
        <v>1</v>
      </c>
      <c r="H174" s="49" t="s">
        <v>220</v>
      </c>
      <c r="I174" s="39">
        <f t="shared" si="7"/>
        <v>1</v>
      </c>
      <c r="J174" s="39" t="e">
        <f>+IF(#REF!="Issued",1,IF(#REF!="Not Issued",2,"Nil"))</f>
        <v>#REF!</v>
      </c>
      <c r="K174" s="39" t="s">
        <v>1045</v>
      </c>
      <c r="L174" s="39"/>
      <c r="M174" s="90" t="s">
        <v>1046</v>
      </c>
    </row>
    <row r="175" spans="1:13" s="127" customFormat="1" ht="12.75" customHeight="1" x14ac:dyDescent="0.2">
      <c r="A175" s="44">
        <f t="shared" si="8"/>
        <v>171</v>
      </c>
      <c r="B175" s="45" t="s">
        <v>3388</v>
      </c>
      <c r="C175" s="46">
        <v>77000</v>
      </c>
      <c r="D175" s="47" t="s">
        <v>52</v>
      </c>
      <c r="E175" s="45" t="s">
        <v>3389</v>
      </c>
      <c r="F175" s="89" t="s">
        <v>231</v>
      </c>
      <c r="G175" s="48">
        <f t="shared" si="6"/>
        <v>1</v>
      </c>
      <c r="H175" s="49" t="s">
        <v>220</v>
      </c>
      <c r="I175" s="39">
        <f t="shared" si="7"/>
        <v>1</v>
      </c>
      <c r="J175" s="39" t="e">
        <f>+IF(#REF!="Issued",1,IF(#REF!="Not Issued",2,"Nil"))</f>
        <v>#REF!</v>
      </c>
      <c r="K175" s="39" t="s">
        <v>1050</v>
      </c>
      <c r="L175" s="39"/>
      <c r="M175" s="90" t="s">
        <v>1051</v>
      </c>
    </row>
    <row r="176" spans="1:13" s="127" customFormat="1" ht="12.75" customHeight="1" x14ac:dyDescent="0.2">
      <c r="A176" s="44">
        <f t="shared" si="8"/>
        <v>172</v>
      </c>
      <c r="B176" s="45" t="s">
        <v>3390</v>
      </c>
      <c r="C176" s="46">
        <v>77001</v>
      </c>
      <c r="D176" s="47" t="s">
        <v>3391</v>
      </c>
      <c r="E176" s="45" t="s">
        <v>3392</v>
      </c>
      <c r="F176" s="89" t="s">
        <v>232</v>
      </c>
      <c r="G176" s="48">
        <f t="shared" si="6"/>
        <v>2</v>
      </c>
      <c r="H176" s="49" t="s">
        <v>220</v>
      </c>
      <c r="I176" s="39">
        <f t="shared" si="7"/>
        <v>1</v>
      </c>
      <c r="J176" s="39" t="e">
        <f>+IF(#REF!="Issued",1,IF(#REF!="Not Issued",2,"Nil"))</f>
        <v>#REF!</v>
      </c>
      <c r="K176" s="39" t="s">
        <v>1055</v>
      </c>
      <c r="L176" s="39"/>
      <c r="M176" s="90" t="s">
        <v>1056</v>
      </c>
    </row>
    <row r="177" spans="1:13" s="127" customFormat="1" ht="12.75" customHeight="1" x14ac:dyDescent="0.2">
      <c r="A177" s="44">
        <f t="shared" si="8"/>
        <v>173</v>
      </c>
      <c r="B177" s="45" t="s">
        <v>3393</v>
      </c>
      <c r="C177" s="46">
        <v>77002</v>
      </c>
      <c r="D177" s="47" t="s">
        <v>3394</v>
      </c>
      <c r="E177" s="45" t="s">
        <v>3395</v>
      </c>
      <c r="F177" s="89" t="s">
        <v>232</v>
      </c>
      <c r="G177" s="48">
        <f t="shared" si="6"/>
        <v>2</v>
      </c>
      <c r="H177" s="49" t="s">
        <v>220</v>
      </c>
      <c r="I177" s="39">
        <f t="shared" si="7"/>
        <v>1</v>
      </c>
      <c r="J177" s="39" t="e">
        <f>+IF(#REF!="Issued",1,IF(#REF!="Not Issued",2,"Nil"))</f>
        <v>#REF!</v>
      </c>
      <c r="K177" s="39" t="s">
        <v>1060</v>
      </c>
      <c r="L177" s="39"/>
      <c r="M177" s="90" t="s">
        <v>803</v>
      </c>
    </row>
    <row r="178" spans="1:13" s="127" customFormat="1" ht="12.75" customHeight="1" x14ac:dyDescent="0.2">
      <c r="A178" s="44">
        <f t="shared" si="8"/>
        <v>174</v>
      </c>
      <c r="B178" s="45" t="s">
        <v>3397</v>
      </c>
      <c r="C178" s="46">
        <v>79734</v>
      </c>
      <c r="D178" s="47" t="s">
        <v>3398</v>
      </c>
      <c r="E178" s="45" t="s">
        <v>3399</v>
      </c>
      <c r="F178" s="89" t="s">
        <v>231</v>
      </c>
      <c r="G178" s="48">
        <f t="shared" si="6"/>
        <v>1</v>
      </c>
      <c r="H178" s="49" t="s">
        <v>220</v>
      </c>
      <c r="I178" s="39">
        <f t="shared" si="7"/>
        <v>1</v>
      </c>
      <c r="J178" s="39" t="e">
        <f>+IF(#REF!="Issued",1,IF(#REF!="Not Issued",2,"Nil"))</f>
        <v>#REF!</v>
      </c>
      <c r="K178" s="39" t="s">
        <v>1063</v>
      </c>
      <c r="L178" s="39"/>
      <c r="M178" s="90" t="s">
        <v>1064</v>
      </c>
    </row>
    <row r="179" spans="1:13" s="127" customFormat="1" ht="12.75" customHeight="1" x14ac:dyDescent="0.2">
      <c r="A179" s="44">
        <f t="shared" si="8"/>
        <v>175</v>
      </c>
      <c r="B179" s="45" t="s">
        <v>3400</v>
      </c>
      <c r="C179" s="46">
        <v>77004</v>
      </c>
      <c r="D179" s="47" t="s">
        <v>3401</v>
      </c>
      <c r="E179" s="45" t="s">
        <v>3402</v>
      </c>
      <c r="F179" s="89" t="s">
        <v>231</v>
      </c>
      <c r="G179" s="48">
        <f t="shared" si="6"/>
        <v>1</v>
      </c>
      <c r="H179" s="49" t="s">
        <v>220</v>
      </c>
      <c r="I179" s="39">
        <f t="shared" si="7"/>
        <v>1</v>
      </c>
      <c r="J179" s="39" t="e">
        <f>+IF(#REF!="Issued",1,IF(#REF!="Not Issued",2,"Nil"))</f>
        <v>#REF!</v>
      </c>
      <c r="K179" s="39" t="s">
        <v>1068</v>
      </c>
      <c r="L179" s="39"/>
      <c r="M179" s="90" t="s">
        <v>1069</v>
      </c>
    </row>
    <row r="180" spans="1:13" s="127" customFormat="1" ht="12.75" customHeight="1" x14ac:dyDescent="0.2">
      <c r="A180" s="44">
        <f t="shared" si="8"/>
        <v>176</v>
      </c>
      <c r="B180" s="45" t="s">
        <v>3415</v>
      </c>
      <c r="C180" s="46">
        <v>77492</v>
      </c>
      <c r="D180" s="47" t="s">
        <v>3416</v>
      </c>
      <c r="E180" s="45" t="s">
        <v>3417</v>
      </c>
      <c r="F180" s="89" t="s">
        <v>232</v>
      </c>
      <c r="G180" s="48">
        <f t="shared" si="6"/>
        <v>2</v>
      </c>
      <c r="H180" s="49" t="s">
        <v>220</v>
      </c>
      <c r="I180" s="39">
        <f t="shared" si="7"/>
        <v>1</v>
      </c>
      <c r="J180" s="39" t="e">
        <f>+IF(#REF!="Issued",1,IF(#REF!="Not Issued",2,"Nil"))</f>
        <v>#REF!</v>
      </c>
      <c r="K180" s="39" t="s">
        <v>1073</v>
      </c>
      <c r="L180" s="39"/>
      <c r="M180" s="90"/>
    </row>
    <row r="181" spans="1:13" s="127" customFormat="1" ht="12.75" customHeight="1" x14ac:dyDescent="0.2">
      <c r="A181" s="44">
        <f t="shared" si="8"/>
        <v>177</v>
      </c>
      <c r="B181" s="45" t="s">
        <v>3421</v>
      </c>
      <c r="C181" s="46">
        <v>77010</v>
      </c>
      <c r="D181" s="47" t="s">
        <v>3422</v>
      </c>
      <c r="E181" s="45" t="s">
        <v>3423</v>
      </c>
      <c r="F181" s="89" t="s">
        <v>232</v>
      </c>
      <c r="G181" s="48">
        <f t="shared" si="6"/>
        <v>2</v>
      </c>
      <c r="H181" s="49" t="s">
        <v>220</v>
      </c>
      <c r="I181" s="39">
        <f t="shared" si="7"/>
        <v>1</v>
      </c>
      <c r="J181" s="39" t="e">
        <f>+IF(#REF!="Issued",1,IF(#REF!="Not Issued",2,"Nil"))</f>
        <v>#REF!</v>
      </c>
      <c r="K181" s="39" t="s">
        <v>1077</v>
      </c>
      <c r="L181" s="39"/>
      <c r="M181" s="90"/>
    </row>
    <row r="182" spans="1:13" s="127" customFormat="1" ht="12.75" customHeight="1" x14ac:dyDescent="0.2">
      <c r="A182" s="44">
        <f t="shared" si="8"/>
        <v>178</v>
      </c>
      <c r="B182" s="45" t="s">
        <v>3428</v>
      </c>
      <c r="C182" s="46">
        <v>77011</v>
      </c>
      <c r="D182" s="47" t="s">
        <v>3429</v>
      </c>
      <c r="E182" s="45" t="s">
        <v>93</v>
      </c>
      <c r="F182" s="89" t="s">
        <v>232</v>
      </c>
      <c r="G182" s="48">
        <f t="shared" si="6"/>
        <v>2</v>
      </c>
      <c r="H182" s="49" t="s">
        <v>220</v>
      </c>
      <c r="I182" s="39">
        <f t="shared" si="7"/>
        <v>1</v>
      </c>
      <c r="J182" s="39" t="e">
        <f>+IF(#REF!="Issued",1,IF(#REF!="Not Issued",2,"Nil"))</f>
        <v>#REF!</v>
      </c>
      <c r="K182" s="39" t="s">
        <v>1080</v>
      </c>
      <c r="L182" s="39"/>
      <c r="M182" s="90"/>
    </row>
    <row r="183" spans="1:13" s="127" customFormat="1" ht="12.75" customHeight="1" x14ac:dyDescent="0.2">
      <c r="A183" s="44">
        <f t="shared" si="8"/>
        <v>179</v>
      </c>
      <c r="B183" s="45" t="s">
        <v>3430</v>
      </c>
      <c r="C183" s="46">
        <v>77012</v>
      </c>
      <c r="D183" s="47" t="s">
        <v>3431</v>
      </c>
      <c r="E183" s="45" t="s">
        <v>1878</v>
      </c>
      <c r="F183" s="89" t="s">
        <v>232</v>
      </c>
      <c r="G183" s="48">
        <f t="shared" si="6"/>
        <v>2</v>
      </c>
      <c r="H183" s="49" t="s">
        <v>220</v>
      </c>
      <c r="I183" s="39">
        <f t="shared" si="7"/>
        <v>1</v>
      </c>
      <c r="J183" s="39" t="e">
        <f>+IF(#REF!="Issued",1,IF(#REF!="Not Issued",2,"Nil"))</f>
        <v>#REF!</v>
      </c>
      <c r="K183" s="39" t="s">
        <v>1084</v>
      </c>
      <c r="L183" s="39"/>
      <c r="M183" s="90"/>
    </row>
    <row r="184" spans="1:13" s="127" customFormat="1" ht="12.75" customHeight="1" x14ac:dyDescent="0.2">
      <c r="A184" s="44">
        <f t="shared" si="8"/>
        <v>180</v>
      </c>
      <c r="B184" s="45" t="s">
        <v>3434</v>
      </c>
      <c r="C184" s="46">
        <v>77494</v>
      </c>
      <c r="D184" s="47" t="s">
        <v>3435</v>
      </c>
      <c r="E184" s="45" t="s">
        <v>169</v>
      </c>
      <c r="F184" s="89" t="s">
        <v>232</v>
      </c>
      <c r="G184" s="48">
        <f t="shared" si="6"/>
        <v>2</v>
      </c>
      <c r="H184" s="49" t="s">
        <v>220</v>
      </c>
      <c r="I184" s="39">
        <f t="shared" si="7"/>
        <v>1</v>
      </c>
      <c r="J184" s="39" t="e">
        <f>+IF(#REF!="Issued",1,IF(#REF!="Not Issued",2,"Nil"))</f>
        <v>#REF!</v>
      </c>
      <c r="K184" s="39" t="s">
        <v>1088</v>
      </c>
      <c r="L184" s="39"/>
      <c r="M184" s="90"/>
    </row>
    <row r="185" spans="1:13" s="127" customFormat="1" ht="12.75" customHeight="1" x14ac:dyDescent="0.2">
      <c r="A185" s="44">
        <f t="shared" si="8"/>
        <v>181</v>
      </c>
      <c r="B185" s="45" t="s">
        <v>3436</v>
      </c>
      <c r="C185" s="46">
        <v>77014</v>
      </c>
      <c r="D185" s="47" t="s">
        <v>261</v>
      </c>
      <c r="E185" s="45" t="s">
        <v>150</v>
      </c>
      <c r="F185" s="89" t="s">
        <v>231</v>
      </c>
      <c r="G185" s="48">
        <f t="shared" si="6"/>
        <v>1</v>
      </c>
      <c r="H185" s="49" t="s">
        <v>220</v>
      </c>
      <c r="I185" s="39">
        <f t="shared" si="7"/>
        <v>1</v>
      </c>
      <c r="J185" s="39" t="e">
        <f>+IF(#REF!="Issued",1,IF(#REF!="Not Issued",2,"Nil"))</f>
        <v>#REF!</v>
      </c>
      <c r="K185" s="39" t="s">
        <v>1092</v>
      </c>
      <c r="L185" s="39"/>
      <c r="M185" s="90"/>
    </row>
    <row r="186" spans="1:13" s="127" customFormat="1" ht="12.75" customHeight="1" x14ac:dyDescent="0.2">
      <c r="A186" s="44">
        <f t="shared" si="8"/>
        <v>182</v>
      </c>
      <c r="B186" s="45" t="s">
        <v>3442</v>
      </c>
      <c r="C186" s="46">
        <v>77495</v>
      </c>
      <c r="D186" s="47" t="s">
        <v>87</v>
      </c>
      <c r="E186" s="45" t="s">
        <v>123</v>
      </c>
      <c r="F186" s="89" t="s">
        <v>231</v>
      </c>
      <c r="G186" s="48">
        <f t="shared" si="6"/>
        <v>1</v>
      </c>
      <c r="H186" s="49" t="s">
        <v>220</v>
      </c>
      <c r="I186" s="39">
        <f t="shared" si="7"/>
        <v>1</v>
      </c>
      <c r="J186" s="39" t="e">
        <f>+IF(#REF!="Issued",1,IF(#REF!="Not Issued",2,"Nil"))</f>
        <v>#REF!</v>
      </c>
      <c r="K186" s="39" t="s">
        <v>1096</v>
      </c>
      <c r="L186" s="39"/>
      <c r="M186" s="90"/>
    </row>
    <row r="187" spans="1:13" s="127" customFormat="1" ht="12.75" customHeight="1" x14ac:dyDescent="0.2">
      <c r="A187" s="44">
        <f t="shared" si="8"/>
        <v>183</v>
      </c>
      <c r="B187" s="45" t="s">
        <v>3443</v>
      </c>
      <c r="C187" s="46">
        <v>77017</v>
      </c>
      <c r="D187" s="47" t="s">
        <v>3444</v>
      </c>
      <c r="E187" s="45" t="s">
        <v>3445</v>
      </c>
      <c r="F187" s="89" t="s">
        <v>232</v>
      </c>
      <c r="G187" s="48">
        <f t="shared" si="6"/>
        <v>2</v>
      </c>
      <c r="H187" s="49" t="s">
        <v>220</v>
      </c>
      <c r="I187" s="39">
        <f t="shared" si="7"/>
        <v>1</v>
      </c>
      <c r="J187" s="39" t="e">
        <f>+IF(#REF!="Issued",1,IF(#REF!="Not Issued",2,"Nil"))</f>
        <v>#REF!</v>
      </c>
      <c r="K187" s="39" t="s">
        <v>1100</v>
      </c>
      <c r="L187" s="39"/>
      <c r="M187" s="90"/>
    </row>
    <row r="188" spans="1:13" s="127" customFormat="1" ht="12.75" customHeight="1" x14ac:dyDescent="0.2">
      <c r="A188" s="44">
        <f t="shared" si="8"/>
        <v>184</v>
      </c>
      <c r="B188" s="45" t="s">
        <v>2615</v>
      </c>
      <c r="C188" s="46">
        <v>73864</v>
      </c>
      <c r="D188" s="47" t="s">
        <v>2616</v>
      </c>
      <c r="E188" s="45" t="s">
        <v>2617</v>
      </c>
      <c r="F188" s="89" t="s">
        <v>231</v>
      </c>
      <c r="G188" s="48">
        <f t="shared" si="6"/>
        <v>1</v>
      </c>
      <c r="H188" s="49" t="s">
        <v>6</v>
      </c>
      <c r="I188" s="39">
        <f t="shared" si="7"/>
        <v>5</v>
      </c>
      <c r="J188" s="39" t="e">
        <f>+IF(#REF!="Issued",1,IF(#REF!="Not Issued",2,"Nil"))</f>
        <v>#REF!</v>
      </c>
      <c r="K188" s="39" t="s">
        <v>1104</v>
      </c>
      <c r="L188" s="39"/>
      <c r="M188" s="90"/>
    </row>
    <row r="189" spans="1:13" s="127" customFormat="1" ht="12.75" customHeight="1" x14ac:dyDescent="0.2">
      <c r="A189" s="44">
        <f t="shared" si="8"/>
        <v>185</v>
      </c>
      <c r="B189" s="45" t="s">
        <v>2618</v>
      </c>
      <c r="C189" s="46">
        <v>74852</v>
      </c>
      <c r="D189" s="47" t="s">
        <v>2619</v>
      </c>
      <c r="E189" s="45" t="s">
        <v>2620</v>
      </c>
      <c r="F189" s="89" t="s">
        <v>231</v>
      </c>
      <c r="G189" s="48">
        <f t="shared" si="6"/>
        <v>1</v>
      </c>
      <c r="H189" s="49" t="s">
        <v>6</v>
      </c>
      <c r="I189" s="39">
        <f t="shared" si="7"/>
        <v>5</v>
      </c>
      <c r="J189" s="39" t="e">
        <f>+IF(#REF!="Issued",1,IF(#REF!="Not Issued",2,"Nil"))</f>
        <v>#REF!</v>
      </c>
      <c r="K189" s="39" t="s">
        <v>1108</v>
      </c>
      <c r="L189" s="39"/>
      <c r="M189" s="90"/>
    </row>
    <row r="190" spans="1:13" s="127" customFormat="1" ht="12.75" customHeight="1" x14ac:dyDescent="0.2">
      <c r="A190" s="44">
        <f t="shared" si="8"/>
        <v>186</v>
      </c>
      <c r="B190" s="45" t="s">
        <v>2624</v>
      </c>
      <c r="C190" s="46">
        <v>75545</v>
      </c>
      <c r="D190" s="47" t="s">
        <v>2625</v>
      </c>
      <c r="E190" s="45" t="s">
        <v>162</v>
      </c>
      <c r="F190" s="89" t="s">
        <v>231</v>
      </c>
      <c r="G190" s="48">
        <f t="shared" si="6"/>
        <v>1</v>
      </c>
      <c r="H190" s="49" t="s">
        <v>6</v>
      </c>
      <c r="I190" s="39">
        <f t="shared" si="7"/>
        <v>5</v>
      </c>
      <c r="J190" s="39" t="e">
        <f>+IF(#REF!="Issued",1,IF(#REF!="Not Issued",2,"Nil"))</f>
        <v>#REF!</v>
      </c>
      <c r="K190" s="39" t="s">
        <v>1112</v>
      </c>
      <c r="L190" s="39"/>
      <c r="M190" s="90"/>
    </row>
    <row r="191" spans="1:13" s="127" customFormat="1" ht="12.75" customHeight="1" x14ac:dyDescent="0.2">
      <c r="A191" s="44">
        <f t="shared" si="8"/>
        <v>187</v>
      </c>
      <c r="B191" s="45" t="s">
        <v>2628</v>
      </c>
      <c r="C191" s="46">
        <v>75549</v>
      </c>
      <c r="D191" s="47" t="s">
        <v>2629</v>
      </c>
      <c r="E191" s="45" t="s">
        <v>2630</v>
      </c>
      <c r="F191" s="89" t="s">
        <v>231</v>
      </c>
      <c r="G191" s="48">
        <f t="shared" si="6"/>
        <v>1</v>
      </c>
      <c r="H191" s="49" t="s">
        <v>6</v>
      </c>
      <c r="I191" s="39">
        <f t="shared" si="7"/>
        <v>5</v>
      </c>
      <c r="J191" s="39" t="e">
        <f>+IF(#REF!="Issued",1,IF(#REF!="Not Issued",2,"Nil"))</f>
        <v>#REF!</v>
      </c>
      <c r="K191" s="39" t="s">
        <v>1116</v>
      </c>
      <c r="L191" s="39"/>
      <c r="M191" s="90"/>
    </row>
    <row r="192" spans="1:13" s="127" customFormat="1" ht="12.75" customHeight="1" x14ac:dyDescent="0.2">
      <c r="A192" s="44">
        <f t="shared" si="8"/>
        <v>188</v>
      </c>
      <c r="B192" s="45" t="s">
        <v>2633</v>
      </c>
      <c r="C192" s="46">
        <v>75561</v>
      </c>
      <c r="D192" s="47" t="s">
        <v>2634</v>
      </c>
      <c r="E192" s="45" t="s">
        <v>2635</v>
      </c>
      <c r="F192" s="89" t="s">
        <v>232</v>
      </c>
      <c r="G192" s="48">
        <f t="shared" si="6"/>
        <v>2</v>
      </c>
      <c r="H192" s="49" t="s">
        <v>6</v>
      </c>
      <c r="I192" s="39">
        <f t="shared" si="7"/>
        <v>5</v>
      </c>
      <c r="J192" s="39" t="e">
        <f>+IF(#REF!="Issued",1,IF(#REF!="Not Issued",2,"Nil"))</f>
        <v>#REF!</v>
      </c>
      <c r="K192" s="39" t="s">
        <v>1119</v>
      </c>
      <c r="L192" s="39"/>
      <c r="M192" s="90"/>
    </row>
    <row r="193" spans="1:13" s="127" customFormat="1" ht="12.75" customHeight="1" x14ac:dyDescent="0.2">
      <c r="A193" s="44">
        <f t="shared" si="8"/>
        <v>189</v>
      </c>
      <c r="B193" s="45" t="s">
        <v>2649</v>
      </c>
      <c r="C193" s="46">
        <v>75593</v>
      </c>
      <c r="D193" s="47" t="s">
        <v>2650</v>
      </c>
      <c r="E193" s="45" t="s">
        <v>2651</v>
      </c>
      <c r="F193" s="89" t="s">
        <v>231</v>
      </c>
      <c r="G193" s="48">
        <f t="shared" si="6"/>
        <v>1</v>
      </c>
      <c r="H193" s="49" t="s">
        <v>6</v>
      </c>
      <c r="I193" s="39">
        <f t="shared" si="7"/>
        <v>5</v>
      </c>
      <c r="J193" s="39" t="e">
        <f>+IF(#REF!="Issued",1,IF(#REF!="Not Issued",2,"Nil"))</f>
        <v>#REF!</v>
      </c>
      <c r="K193" s="39" t="s">
        <v>1123</v>
      </c>
      <c r="L193" s="39"/>
      <c r="M193" s="90"/>
    </row>
    <row r="194" spans="1:13" s="127" customFormat="1" ht="12.75" customHeight="1" x14ac:dyDescent="0.2">
      <c r="A194" s="44">
        <f t="shared" si="8"/>
        <v>190</v>
      </c>
      <c r="B194" s="45" t="s">
        <v>2660</v>
      </c>
      <c r="C194" s="46">
        <v>75726</v>
      </c>
      <c r="D194" s="47" t="s">
        <v>2661</v>
      </c>
      <c r="E194" s="45" t="s">
        <v>219</v>
      </c>
      <c r="F194" s="89" t="s">
        <v>231</v>
      </c>
      <c r="G194" s="48">
        <f t="shared" si="6"/>
        <v>1</v>
      </c>
      <c r="H194" s="49" t="s">
        <v>6</v>
      </c>
      <c r="I194" s="39">
        <f t="shared" si="7"/>
        <v>5</v>
      </c>
      <c r="J194" s="39" t="e">
        <f>+IF(#REF!="Issued",1,IF(#REF!="Not Issued",2,"Nil"))</f>
        <v>#REF!</v>
      </c>
      <c r="K194" s="39" t="s">
        <v>1126</v>
      </c>
      <c r="L194" s="39"/>
      <c r="M194" s="90"/>
    </row>
    <row r="195" spans="1:13" s="127" customFormat="1" ht="12.75" customHeight="1" x14ac:dyDescent="0.2">
      <c r="A195" s="44">
        <f t="shared" si="8"/>
        <v>191</v>
      </c>
      <c r="B195" s="45" t="s">
        <v>2667</v>
      </c>
      <c r="C195" s="46">
        <v>75824</v>
      </c>
      <c r="D195" s="47" t="s">
        <v>75</v>
      </c>
      <c r="E195" s="45" t="s">
        <v>110</v>
      </c>
      <c r="F195" s="89" t="s">
        <v>231</v>
      </c>
      <c r="G195" s="48">
        <f t="shared" si="6"/>
        <v>1</v>
      </c>
      <c r="H195" s="49" t="s">
        <v>6</v>
      </c>
      <c r="I195" s="39">
        <f t="shared" si="7"/>
        <v>5</v>
      </c>
      <c r="J195" s="39" t="e">
        <f>+IF(#REF!="Issued",1,IF(#REF!="Not Issued",2,"Nil"))</f>
        <v>#REF!</v>
      </c>
      <c r="K195" s="39" t="s">
        <v>1129</v>
      </c>
      <c r="L195" s="39"/>
      <c r="M195" s="90"/>
    </row>
    <row r="196" spans="1:13" s="127" customFormat="1" ht="12.75" customHeight="1" x14ac:dyDescent="0.2">
      <c r="A196" s="44">
        <f t="shared" si="8"/>
        <v>192</v>
      </c>
      <c r="B196" s="45" t="s">
        <v>2676</v>
      </c>
      <c r="C196" s="46">
        <v>75846</v>
      </c>
      <c r="D196" s="47" t="s">
        <v>801</v>
      </c>
      <c r="E196" s="45" t="s">
        <v>2677</v>
      </c>
      <c r="F196" s="89" t="s">
        <v>231</v>
      </c>
      <c r="G196" s="48">
        <f t="shared" si="6"/>
        <v>1</v>
      </c>
      <c r="H196" s="49" t="s">
        <v>6</v>
      </c>
      <c r="I196" s="39">
        <f t="shared" si="7"/>
        <v>5</v>
      </c>
      <c r="J196" s="39" t="e">
        <f>+IF(#REF!="Issued",1,IF(#REF!="Not Issued",2,"Nil"))</f>
        <v>#REF!</v>
      </c>
      <c r="K196" s="39" t="s">
        <v>1132</v>
      </c>
      <c r="L196" s="39"/>
      <c r="M196" s="90"/>
    </row>
    <row r="197" spans="1:13" s="127" customFormat="1" ht="12.75" customHeight="1" x14ac:dyDescent="0.2">
      <c r="A197" s="44">
        <f t="shared" si="8"/>
        <v>193</v>
      </c>
      <c r="B197" s="45" t="s">
        <v>2678</v>
      </c>
      <c r="C197" s="46">
        <v>75852</v>
      </c>
      <c r="D197" s="47" t="s">
        <v>2679</v>
      </c>
      <c r="E197" s="45" t="s">
        <v>2680</v>
      </c>
      <c r="F197" s="89" t="s">
        <v>231</v>
      </c>
      <c r="G197" s="48">
        <f t="shared" ref="G197:G260" si="9">+IF(F197="M",1,IF(F197="f",2,IF(F197="Civ",3,"Error")))</f>
        <v>1</v>
      </c>
      <c r="H197" s="49" t="s">
        <v>6</v>
      </c>
      <c r="I197" s="39">
        <f t="shared" ref="I197:I260" si="10">+IF(H197="Incomplete",5,IF(H197="Complete",1,IF(H197="Incomplete",2,IF(H197="Left",3,IF(H197="Dropped",4,"Error")))))</f>
        <v>5</v>
      </c>
      <c r="J197" s="39" t="e">
        <f>+IF(#REF!="Issued",1,IF(#REF!="Not Issued",2,"Nil"))</f>
        <v>#REF!</v>
      </c>
      <c r="K197" s="39" t="s">
        <v>1136</v>
      </c>
      <c r="L197" s="39"/>
      <c r="M197" s="90"/>
    </row>
    <row r="198" spans="1:13" s="127" customFormat="1" ht="12.75" customHeight="1" x14ac:dyDescent="0.2">
      <c r="A198" s="44">
        <f t="shared" si="8"/>
        <v>194</v>
      </c>
      <c r="B198" s="45" t="s">
        <v>2688</v>
      </c>
      <c r="C198" s="46">
        <v>76012</v>
      </c>
      <c r="D198" s="47" t="s">
        <v>2689</v>
      </c>
      <c r="E198" s="45" t="s">
        <v>2690</v>
      </c>
      <c r="F198" s="89" t="s">
        <v>231</v>
      </c>
      <c r="G198" s="48">
        <f t="shared" si="9"/>
        <v>1</v>
      </c>
      <c r="H198" s="49" t="s">
        <v>6</v>
      </c>
      <c r="I198" s="39">
        <f t="shared" si="10"/>
        <v>5</v>
      </c>
      <c r="J198" s="39" t="e">
        <f>+IF(#REF!="Issued",1,IF(#REF!="Not Issued",2,"Nil"))</f>
        <v>#REF!</v>
      </c>
      <c r="K198" s="39" t="s">
        <v>1140</v>
      </c>
      <c r="L198" s="39"/>
      <c r="M198" s="90"/>
    </row>
    <row r="199" spans="1:13" s="127" customFormat="1" ht="12.75" customHeight="1" x14ac:dyDescent="0.2">
      <c r="A199" s="44">
        <f t="shared" ref="A199:A262" si="11">+A198+1</f>
        <v>195</v>
      </c>
      <c r="B199" s="45" t="s">
        <v>2694</v>
      </c>
      <c r="C199" s="46">
        <v>77441</v>
      </c>
      <c r="D199" s="47" t="s">
        <v>2695</v>
      </c>
      <c r="E199" s="45" t="s">
        <v>2696</v>
      </c>
      <c r="F199" s="89" t="s">
        <v>231</v>
      </c>
      <c r="G199" s="48">
        <f t="shared" si="9"/>
        <v>1</v>
      </c>
      <c r="H199" s="49" t="s">
        <v>6</v>
      </c>
      <c r="I199" s="39">
        <f t="shared" si="10"/>
        <v>5</v>
      </c>
      <c r="J199" s="39" t="e">
        <f>+IF(#REF!="Issued",1,IF(#REF!="Not Issued",2,"Nil"))</f>
        <v>#REF!</v>
      </c>
      <c r="K199" s="39" t="s">
        <v>1144</v>
      </c>
      <c r="L199" s="39"/>
      <c r="M199" s="90"/>
    </row>
    <row r="200" spans="1:13" s="127" customFormat="1" ht="12.75" customHeight="1" x14ac:dyDescent="0.2">
      <c r="A200" s="44">
        <f t="shared" si="11"/>
        <v>196</v>
      </c>
      <c r="B200" s="45" t="s">
        <v>2699</v>
      </c>
      <c r="C200" s="46">
        <v>77442</v>
      </c>
      <c r="D200" s="47" t="s">
        <v>2700</v>
      </c>
      <c r="E200" s="45" t="s">
        <v>2701</v>
      </c>
      <c r="F200" s="89" t="s">
        <v>231</v>
      </c>
      <c r="G200" s="48">
        <f t="shared" si="9"/>
        <v>1</v>
      </c>
      <c r="H200" s="49" t="s">
        <v>6</v>
      </c>
      <c r="I200" s="39">
        <f t="shared" si="10"/>
        <v>5</v>
      </c>
      <c r="J200" s="39" t="e">
        <f>+IF(#REF!="Issued",1,IF(#REF!="Not Issued",2,"Nil"))</f>
        <v>#REF!</v>
      </c>
      <c r="K200" s="39" t="s">
        <v>1148</v>
      </c>
      <c r="L200" s="39"/>
      <c r="M200" s="90"/>
    </row>
    <row r="201" spans="1:13" s="127" customFormat="1" ht="12.75" customHeight="1" x14ac:dyDescent="0.2">
      <c r="A201" s="44">
        <f t="shared" si="11"/>
        <v>197</v>
      </c>
      <c r="B201" s="45" t="s">
        <v>2707</v>
      </c>
      <c r="C201" s="46">
        <v>76812</v>
      </c>
      <c r="D201" s="47" t="s">
        <v>2708</v>
      </c>
      <c r="E201" s="45" t="s">
        <v>2709</v>
      </c>
      <c r="F201" s="89" t="s">
        <v>231</v>
      </c>
      <c r="G201" s="48">
        <f t="shared" si="9"/>
        <v>1</v>
      </c>
      <c r="H201" s="49" t="s">
        <v>6</v>
      </c>
      <c r="I201" s="39">
        <f t="shared" si="10"/>
        <v>5</v>
      </c>
      <c r="J201" s="39" t="e">
        <f>+IF(#REF!="Issued",1,IF(#REF!="Not Issued",2,"Nil"))</f>
        <v>#REF!</v>
      </c>
      <c r="K201" s="39" t="s">
        <v>1151</v>
      </c>
      <c r="L201" s="39"/>
      <c r="M201" s="90"/>
    </row>
    <row r="202" spans="1:13" s="127" customFormat="1" ht="12.75" customHeight="1" x14ac:dyDescent="0.2">
      <c r="A202" s="44">
        <f t="shared" si="11"/>
        <v>198</v>
      </c>
      <c r="B202" s="45" t="s">
        <v>2715</v>
      </c>
      <c r="C202" s="46">
        <v>60410</v>
      </c>
      <c r="D202" s="47" t="s">
        <v>2716</v>
      </c>
      <c r="E202" s="45" t="s">
        <v>2717</v>
      </c>
      <c r="F202" s="89" t="s">
        <v>231</v>
      </c>
      <c r="G202" s="48">
        <f t="shared" si="9"/>
        <v>1</v>
      </c>
      <c r="H202" s="49" t="s">
        <v>6</v>
      </c>
      <c r="I202" s="39">
        <f t="shared" si="10"/>
        <v>5</v>
      </c>
      <c r="J202" s="39" t="e">
        <f>+IF(#REF!="Issued",1,IF(#REF!="Not Issued",2,"Nil"))</f>
        <v>#REF!</v>
      </c>
      <c r="K202" s="39" t="s">
        <v>1154</v>
      </c>
      <c r="L202" s="39"/>
      <c r="M202" s="90"/>
    </row>
    <row r="203" spans="1:13" s="127" customFormat="1" ht="12.75" customHeight="1" x14ac:dyDescent="0.2">
      <c r="A203" s="44">
        <f t="shared" si="11"/>
        <v>199</v>
      </c>
      <c r="B203" s="45" t="s">
        <v>2722</v>
      </c>
      <c r="C203" s="46">
        <v>77444</v>
      </c>
      <c r="D203" s="47" t="s">
        <v>2723</v>
      </c>
      <c r="E203" s="45" t="s">
        <v>2724</v>
      </c>
      <c r="F203" s="89" t="s">
        <v>231</v>
      </c>
      <c r="G203" s="48">
        <f t="shared" si="9"/>
        <v>1</v>
      </c>
      <c r="H203" s="49" t="s">
        <v>6</v>
      </c>
      <c r="I203" s="39">
        <f t="shared" si="10"/>
        <v>5</v>
      </c>
      <c r="J203" s="39" t="e">
        <f>+IF(#REF!="Issued",1,IF(#REF!="Not Issued",2,"Nil"))</f>
        <v>#REF!</v>
      </c>
      <c r="K203" s="39" t="s">
        <v>1158</v>
      </c>
      <c r="L203" s="39"/>
      <c r="M203" s="90"/>
    </row>
    <row r="204" spans="1:13" s="127" customFormat="1" ht="12.75" customHeight="1" x14ac:dyDescent="0.2">
      <c r="A204" s="44">
        <f t="shared" si="11"/>
        <v>200</v>
      </c>
      <c r="B204" s="45" t="s">
        <v>2732</v>
      </c>
      <c r="C204" s="46">
        <v>76817</v>
      </c>
      <c r="D204" s="47" t="s">
        <v>2733</v>
      </c>
      <c r="E204" s="45" t="s">
        <v>2734</v>
      </c>
      <c r="F204" s="89" t="s">
        <v>231</v>
      </c>
      <c r="G204" s="48">
        <f t="shared" si="9"/>
        <v>1</v>
      </c>
      <c r="H204" s="49" t="s">
        <v>6</v>
      </c>
      <c r="I204" s="39">
        <f t="shared" si="10"/>
        <v>5</v>
      </c>
      <c r="J204" s="39" t="e">
        <f>+IF(#REF!="Issued",1,IF(#REF!="Not Issued",2,"Nil"))</f>
        <v>#REF!</v>
      </c>
      <c r="K204" s="39" t="s">
        <v>1162</v>
      </c>
      <c r="L204" s="39"/>
      <c r="M204" s="90"/>
    </row>
    <row r="205" spans="1:13" s="127" customFormat="1" ht="12.75" customHeight="1" x14ac:dyDescent="0.2">
      <c r="A205" s="44">
        <f t="shared" si="11"/>
        <v>201</v>
      </c>
      <c r="B205" s="45" t="s">
        <v>2735</v>
      </c>
      <c r="C205" s="46">
        <v>61061</v>
      </c>
      <c r="D205" s="47" t="s">
        <v>2736</v>
      </c>
      <c r="E205" s="45" t="s">
        <v>2737</v>
      </c>
      <c r="F205" s="89" t="s">
        <v>231</v>
      </c>
      <c r="G205" s="48">
        <f t="shared" si="9"/>
        <v>1</v>
      </c>
      <c r="H205" s="49" t="s">
        <v>6</v>
      </c>
      <c r="I205" s="39">
        <f t="shared" si="10"/>
        <v>5</v>
      </c>
      <c r="J205" s="39" t="e">
        <f>+IF(#REF!="Issued",1,IF(#REF!="Not Issued",2,"Nil"))</f>
        <v>#REF!</v>
      </c>
      <c r="K205" s="39" t="s">
        <v>1166</v>
      </c>
      <c r="L205" s="39"/>
      <c r="M205" s="90"/>
    </row>
    <row r="206" spans="1:13" s="127" customFormat="1" ht="12.75" customHeight="1" x14ac:dyDescent="0.2">
      <c r="A206" s="44">
        <f t="shared" si="11"/>
        <v>202</v>
      </c>
      <c r="B206" s="45" t="s">
        <v>2740</v>
      </c>
      <c r="C206" s="46">
        <v>76818</v>
      </c>
      <c r="D206" s="47" t="s">
        <v>2741</v>
      </c>
      <c r="E206" s="45" t="s">
        <v>2742</v>
      </c>
      <c r="F206" s="89" t="s">
        <v>232</v>
      </c>
      <c r="G206" s="48">
        <f t="shared" si="9"/>
        <v>2</v>
      </c>
      <c r="H206" s="49" t="s">
        <v>6</v>
      </c>
      <c r="I206" s="39">
        <f t="shared" si="10"/>
        <v>5</v>
      </c>
      <c r="J206" s="39" t="e">
        <f>+IF(#REF!="Issued",1,IF(#REF!="Not Issued",2,"Nil"))</f>
        <v>#REF!</v>
      </c>
      <c r="K206" s="39" t="s">
        <v>1170</v>
      </c>
      <c r="L206" s="39"/>
      <c r="M206" s="90"/>
    </row>
    <row r="207" spans="1:13" s="127" customFormat="1" ht="12.75" customHeight="1" x14ac:dyDescent="0.2">
      <c r="A207" s="44">
        <f t="shared" si="11"/>
        <v>203</v>
      </c>
      <c r="B207" s="45" t="s">
        <v>2743</v>
      </c>
      <c r="C207" s="46">
        <v>76819</v>
      </c>
      <c r="D207" s="47" t="s">
        <v>2744</v>
      </c>
      <c r="E207" s="45" t="s">
        <v>2745</v>
      </c>
      <c r="F207" s="89" t="s">
        <v>231</v>
      </c>
      <c r="G207" s="48">
        <f t="shared" si="9"/>
        <v>1</v>
      </c>
      <c r="H207" s="49" t="s">
        <v>6</v>
      </c>
      <c r="I207" s="39">
        <f t="shared" si="10"/>
        <v>5</v>
      </c>
      <c r="J207" s="39" t="e">
        <f>+IF(#REF!="Issued",1,IF(#REF!="Not Issued",2,"Nil"))</f>
        <v>#REF!</v>
      </c>
      <c r="K207" s="39" t="s">
        <v>3160</v>
      </c>
      <c r="L207" s="39"/>
      <c r="M207" s="90"/>
    </row>
    <row r="208" spans="1:13" s="127" customFormat="1" ht="12.75" customHeight="1" x14ac:dyDescent="0.2">
      <c r="A208" s="44">
        <f t="shared" si="11"/>
        <v>204</v>
      </c>
      <c r="B208" s="45" t="s">
        <v>2746</v>
      </c>
      <c r="C208" s="46">
        <v>76820</v>
      </c>
      <c r="D208" s="47" t="s">
        <v>1095</v>
      </c>
      <c r="E208" s="45" t="s">
        <v>2747</v>
      </c>
      <c r="F208" s="89" t="s">
        <v>231</v>
      </c>
      <c r="G208" s="48">
        <f t="shared" si="9"/>
        <v>1</v>
      </c>
      <c r="H208" s="49" t="s">
        <v>6</v>
      </c>
      <c r="I208" s="39">
        <f t="shared" si="10"/>
        <v>5</v>
      </c>
      <c r="J208" s="39" t="e">
        <f>+IF(#REF!="Issued",1,IF(#REF!="Not Issued",2,"Nil"))</f>
        <v>#REF!</v>
      </c>
      <c r="K208" s="39" t="s">
        <v>1174</v>
      </c>
      <c r="L208" s="39"/>
      <c r="M208" s="90"/>
    </row>
    <row r="209" spans="1:13" s="127" customFormat="1" ht="12.75" customHeight="1" x14ac:dyDescent="0.2">
      <c r="A209" s="44">
        <f t="shared" si="11"/>
        <v>205</v>
      </c>
      <c r="B209" s="45" t="s">
        <v>2760</v>
      </c>
      <c r="C209" s="46">
        <v>76825</v>
      </c>
      <c r="D209" s="47" t="s">
        <v>2761</v>
      </c>
      <c r="E209" s="45" t="s">
        <v>2762</v>
      </c>
      <c r="F209" s="89" t="s">
        <v>232</v>
      </c>
      <c r="G209" s="48">
        <f t="shared" si="9"/>
        <v>2</v>
      </c>
      <c r="H209" s="49" t="s">
        <v>6</v>
      </c>
      <c r="I209" s="39">
        <f t="shared" si="10"/>
        <v>5</v>
      </c>
      <c r="J209" s="39" t="e">
        <f>+IF(#REF!="Issued",1,IF(#REF!="Not Issued",2,"Nil"))</f>
        <v>#REF!</v>
      </c>
      <c r="K209" s="39" t="s">
        <v>1178</v>
      </c>
      <c r="L209" s="39"/>
      <c r="M209" s="90"/>
    </row>
    <row r="210" spans="1:13" s="127" customFormat="1" ht="12.75" customHeight="1" x14ac:dyDescent="0.2">
      <c r="A210" s="44">
        <f t="shared" si="11"/>
        <v>206</v>
      </c>
      <c r="B210" s="45" t="s">
        <v>2766</v>
      </c>
      <c r="C210" s="46">
        <v>60611</v>
      </c>
      <c r="D210" s="47" t="s">
        <v>2767</v>
      </c>
      <c r="E210" s="45" t="s">
        <v>2768</v>
      </c>
      <c r="F210" s="89" t="s">
        <v>232</v>
      </c>
      <c r="G210" s="48">
        <f t="shared" si="9"/>
        <v>2</v>
      </c>
      <c r="H210" s="49" t="s">
        <v>6</v>
      </c>
      <c r="I210" s="39">
        <f t="shared" si="10"/>
        <v>5</v>
      </c>
      <c r="J210" s="39" t="e">
        <f>+IF(#REF!="Issued",1,IF(#REF!="Not Issued",2,"Nil"))</f>
        <v>#REF!</v>
      </c>
      <c r="K210" s="39" t="s">
        <v>1182</v>
      </c>
      <c r="L210" s="39"/>
      <c r="M210" s="90"/>
    </row>
    <row r="211" spans="1:13" s="127" customFormat="1" ht="12.75" customHeight="1" x14ac:dyDescent="0.2">
      <c r="A211" s="44">
        <f t="shared" si="11"/>
        <v>207</v>
      </c>
      <c r="B211" s="45" t="s">
        <v>2769</v>
      </c>
      <c r="C211" s="46">
        <v>77445</v>
      </c>
      <c r="D211" s="47" t="s">
        <v>2770</v>
      </c>
      <c r="E211" s="45" t="s">
        <v>2771</v>
      </c>
      <c r="F211" s="89" t="s">
        <v>231</v>
      </c>
      <c r="G211" s="48">
        <f t="shared" si="9"/>
        <v>1</v>
      </c>
      <c r="H211" s="49" t="s">
        <v>6</v>
      </c>
      <c r="I211" s="39">
        <f t="shared" si="10"/>
        <v>5</v>
      </c>
      <c r="J211" s="39" t="e">
        <f>+IF(#REF!="Issued",1,IF(#REF!="Not Issued",2,"Nil"))</f>
        <v>#REF!</v>
      </c>
      <c r="K211" s="39" t="s">
        <v>1186</v>
      </c>
      <c r="L211" s="39"/>
      <c r="M211" s="90"/>
    </row>
    <row r="212" spans="1:13" s="127" customFormat="1" ht="12.75" customHeight="1" x14ac:dyDescent="0.2">
      <c r="A212" s="44">
        <f t="shared" si="11"/>
        <v>208</v>
      </c>
      <c r="B212" s="45" t="s">
        <v>2775</v>
      </c>
      <c r="C212" s="46">
        <v>76828</v>
      </c>
      <c r="D212" s="47" t="s">
        <v>2776</v>
      </c>
      <c r="E212" s="45" t="s">
        <v>2777</v>
      </c>
      <c r="F212" s="89" t="s">
        <v>232</v>
      </c>
      <c r="G212" s="48">
        <f t="shared" si="9"/>
        <v>2</v>
      </c>
      <c r="H212" s="49" t="s">
        <v>6</v>
      </c>
      <c r="I212" s="39">
        <f t="shared" si="10"/>
        <v>5</v>
      </c>
      <c r="J212" s="39" t="e">
        <f>+IF(#REF!="Issued",1,IF(#REF!="Not Issued",2,"Nil"))</f>
        <v>#REF!</v>
      </c>
      <c r="K212" s="39" t="s">
        <v>1189</v>
      </c>
      <c r="L212" s="39"/>
      <c r="M212" s="90"/>
    </row>
    <row r="213" spans="1:13" s="127" customFormat="1" ht="12.75" customHeight="1" x14ac:dyDescent="0.2">
      <c r="A213" s="44">
        <f t="shared" si="11"/>
        <v>209</v>
      </c>
      <c r="B213" s="45" t="s">
        <v>2784</v>
      </c>
      <c r="C213" s="46">
        <v>76831</v>
      </c>
      <c r="D213" s="47" t="s">
        <v>2785</v>
      </c>
      <c r="E213" s="45" t="s">
        <v>2786</v>
      </c>
      <c r="F213" s="89" t="s">
        <v>231</v>
      </c>
      <c r="G213" s="48">
        <f t="shared" si="9"/>
        <v>1</v>
      </c>
      <c r="H213" s="49" t="s">
        <v>6</v>
      </c>
      <c r="I213" s="39">
        <f t="shared" si="10"/>
        <v>5</v>
      </c>
      <c r="J213" s="39" t="e">
        <f>+IF(#REF!="Issued",1,IF(#REF!="Not Issued",2,"Nil"))</f>
        <v>#REF!</v>
      </c>
      <c r="K213" s="39" t="s">
        <v>1193</v>
      </c>
      <c r="L213" s="39"/>
      <c r="M213" s="90"/>
    </row>
    <row r="214" spans="1:13" s="127" customFormat="1" ht="12.75" customHeight="1" x14ac:dyDescent="0.2">
      <c r="A214" s="44">
        <f t="shared" si="11"/>
        <v>210</v>
      </c>
      <c r="B214" s="45" t="s">
        <v>2793</v>
      </c>
      <c r="C214" s="46">
        <v>76833</v>
      </c>
      <c r="D214" s="47" t="s">
        <v>2794</v>
      </c>
      <c r="E214" s="45" t="s">
        <v>2795</v>
      </c>
      <c r="F214" s="89" t="s">
        <v>231</v>
      </c>
      <c r="G214" s="48">
        <f t="shared" si="9"/>
        <v>1</v>
      </c>
      <c r="H214" s="49" t="s">
        <v>6</v>
      </c>
      <c r="I214" s="39">
        <f t="shared" si="10"/>
        <v>5</v>
      </c>
      <c r="J214" s="39" t="e">
        <f>+IF(#REF!="Issued",1,IF(#REF!="Not Issued",2,"Nil"))</f>
        <v>#REF!</v>
      </c>
      <c r="K214" s="39" t="s">
        <v>1197</v>
      </c>
      <c r="L214" s="39"/>
      <c r="M214" s="90"/>
    </row>
    <row r="215" spans="1:13" s="127" customFormat="1" ht="12.75" customHeight="1" x14ac:dyDescent="0.2">
      <c r="A215" s="44">
        <f t="shared" si="11"/>
        <v>211</v>
      </c>
      <c r="B215" s="45" t="s">
        <v>2796</v>
      </c>
      <c r="C215" s="46">
        <v>76834</v>
      </c>
      <c r="D215" s="47" t="s">
        <v>2797</v>
      </c>
      <c r="E215" s="45" t="s">
        <v>2798</v>
      </c>
      <c r="F215" s="89" t="s">
        <v>232</v>
      </c>
      <c r="G215" s="48">
        <f t="shared" si="9"/>
        <v>2</v>
      </c>
      <c r="H215" s="49" t="s">
        <v>6</v>
      </c>
      <c r="I215" s="39">
        <f t="shared" si="10"/>
        <v>5</v>
      </c>
      <c r="J215" s="39" t="e">
        <f>+IF(#REF!="Issued",1,IF(#REF!="Not Issued",2,"Nil"))</f>
        <v>#REF!</v>
      </c>
      <c r="K215" s="39" t="s">
        <v>1200</v>
      </c>
      <c r="L215" s="39"/>
      <c r="M215" s="90"/>
    </row>
    <row r="216" spans="1:13" s="127" customFormat="1" ht="12.75" customHeight="1" x14ac:dyDescent="0.2">
      <c r="A216" s="44">
        <f t="shared" si="11"/>
        <v>212</v>
      </c>
      <c r="B216" s="45" t="s">
        <v>2799</v>
      </c>
      <c r="C216" s="46">
        <v>76835</v>
      </c>
      <c r="D216" s="47" t="s">
        <v>2800</v>
      </c>
      <c r="E216" s="45" t="s">
        <v>2801</v>
      </c>
      <c r="F216" s="89" t="s">
        <v>231</v>
      </c>
      <c r="G216" s="48">
        <f t="shared" si="9"/>
        <v>1</v>
      </c>
      <c r="H216" s="49" t="s">
        <v>6</v>
      </c>
      <c r="I216" s="39">
        <f t="shared" si="10"/>
        <v>5</v>
      </c>
      <c r="J216" s="39" t="e">
        <f>+IF(#REF!="Issued",1,IF(#REF!="Not Issued",2,"Nil"))</f>
        <v>#REF!</v>
      </c>
      <c r="K216" s="39" t="s">
        <v>1204</v>
      </c>
      <c r="L216" s="39"/>
      <c r="M216" s="90"/>
    </row>
    <row r="217" spans="1:13" s="127" customFormat="1" ht="12.75" customHeight="1" x14ac:dyDescent="0.2">
      <c r="A217" s="44">
        <f t="shared" si="11"/>
        <v>213</v>
      </c>
      <c r="B217" s="45" t="s">
        <v>2802</v>
      </c>
      <c r="C217" s="46">
        <v>65022</v>
      </c>
      <c r="D217" s="47" t="s">
        <v>1901</v>
      </c>
      <c r="E217" s="45" t="s">
        <v>299</v>
      </c>
      <c r="F217" s="89" t="s">
        <v>231</v>
      </c>
      <c r="G217" s="48">
        <f t="shared" si="9"/>
        <v>1</v>
      </c>
      <c r="H217" s="49" t="s">
        <v>6</v>
      </c>
      <c r="I217" s="39">
        <f t="shared" si="10"/>
        <v>5</v>
      </c>
      <c r="J217" s="39" t="e">
        <f>+IF(#REF!="Issued",1,IF(#REF!="Not Issued",2,"Nil"))</f>
        <v>#REF!</v>
      </c>
      <c r="K217" s="39" t="s">
        <v>1207</v>
      </c>
      <c r="L217" s="39"/>
      <c r="M217" s="90"/>
    </row>
    <row r="218" spans="1:13" s="127" customFormat="1" ht="12.75" customHeight="1" x14ac:dyDescent="0.2">
      <c r="A218" s="44">
        <f t="shared" si="11"/>
        <v>214</v>
      </c>
      <c r="B218" s="45" t="s">
        <v>2803</v>
      </c>
      <c r="C218" s="46">
        <v>77448</v>
      </c>
      <c r="D218" s="47" t="s">
        <v>2804</v>
      </c>
      <c r="E218" s="45" t="s">
        <v>2805</v>
      </c>
      <c r="F218" s="89" t="s">
        <v>231</v>
      </c>
      <c r="G218" s="48">
        <f t="shared" si="9"/>
        <v>1</v>
      </c>
      <c r="H218" s="49" t="s">
        <v>6</v>
      </c>
      <c r="I218" s="39">
        <f t="shared" si="10"/>
        <v>5</v>
      </c>
      <c r="J218" s="39" t="e">
        <f>+IF(#REF!="Issued",1,IF(#REF!="Not Issued",2,"Nil"))</f>
        <v>#REF!</v>
      </c>
      <c r="K218" s="39" t="s">
        <v>1211</v>
      </c>
      <c r="L218" s="39"/>
      <c r="M218" s="90"/>
    </row>
    <row r="219" spans="1:13" s="127" customFormat="1" ht="12.75" customHeight="1" x14ac:dyDescent="0.2">
      <c r="A219" s="44">
        <f t="shared" si="11"/>
        <v>215</v>
      </c>
      <c r="B219" s="45" t="s">
        <v>2811</v>
      </c>
      <c r="C219" s="46">
        <v>76838</v>
      </c>
      <c r="D219" s="47" t="s">
        <v>2812</v>
      </c>
      <c r="E219" s="45" t="s">
        <v>2813</v>
      </c>
      <c r="F219" s="89" t="s">
        <v>231</v>
      </c>
      <c r="G219" s="48">
        <f t="shared" si="9"/>
        <v>1</v>
      </c>
      <c r="H219" s="49" t="s">
        <v>6</v>
      </c>
      <c r="I219" s="39">
        <f t="shared" si="10"/>
        <v>5</v>
      </c>
      <c r="J219" s="39" t="e">
        <f>+IF(#REF!="Issued",1,IF(#REF!="Not Issued",2,"Nil"))</f>
        <v>#REF!</v>
      </c>
      <c r="K219" s="39" t="s">
        <v>1215</v>
      </c>
      <c r="L219" s="39"/>
      <c r="M219" s="90"/>
    </row>
    <row r="220" spans="1:13" s="127" customFormat="1" ht="12.75" customHeight="1" x14ac:dyDescent="0.2">
      <c r="A220" s="44">
        <f t="shared" si="11"/>
        <v>216</v>
      </c>
      <c r="B220" s="45" t="s">
        <v>2821</v>
      </c>
      <c r="C220" s="46">
        <v>76842</v>
      </c>
      <c r="D220" s="47" t="s">
        <v>2822</v>
      </c>
      <c r="E220" s="45" t="s">
        <v>2823</v>
      </c>
      <c r="F220" s="89" t="s">
        <v>231</v>
      </c>
      <c r="G220" s="48">
        <f t="shared" si="9"/>
        <v>1</v>
      </c>
      <c r="H220" s="49" t="s">
        <v>6</v>
      </c>
      <c r="I220" s="39">
        <f t="shared" si="10"/>
        <v>5</v>
      </c>
      <c r="J220" s="39" t="e">
        <f>+IF(#REF!="Issued",1,IF(#REF!="Not Issued",2,"Nil"))</f>
        <v>#REF!</v>
      </c>
      <c r="K220" s="39" t="s">
        <v>1219</v>
      </c>
      <c r="L220" s="39"/>
      <c r="M220" s="90"/>
    </row>
    <row r="221" spans="1:13" s="127" customFormat="1" ht="12.75" customHeight="1" x14ac:dyDescent="0.2">
      <c r="A221" s="44">
        <f t="shared" si="11"/>
        <v>217</v>
      </c>
      <c r="B221" s="45" t="s">
        <v>2833</v>
      </c>
      <c r="C221" s="46">
        <v>76847</v>
      </c>
      <c r="D221" s="47" t="s">
        <v>2834</v>
      </c>
      <c r="E221" s="45" t="s">
        <v>2835</v>
      </c>
      <c r="F221" s="89" t="s">
        <v>231</v>
      </c>
      <c r="G221" s="48">
        <f t="shared" si="9"/>
        <v>1</v>
      </c>
      <c r="H221" s="49" t="s">
        <v>6</v>
      </c>
      <c r="I221" s="39">
        <f t="shared" si="10"/>
        <v>5</v>
      </c>
      <c r="J221" s="39" t="e">
        <f>+IF(#REF!="Issued",1,IF(#REF!="Not Issued",2,"Nil"))</f>
        <v>#REF!</v>
      </c>
      <c r="K221" s="39" t="s">
        <v>1223</v>
      </c>
      <c r="L221" s="39"/>
      <c r="M221" s="90"/>
    </row>
    <row r="222" spans="1:13" s="127" customFormat="1" ht="12.75" customHeight="1" x14ac:dyDescent="0.2">
      <c r="A222" s="44">
        <f t="shared" si="11"/>
        <v>218</v>
      </c>
      <c r="B222" s="45" t="s">
        <v>2845</v>
      </c>
      <c r="C222" s="46">
        <v>77449</v>
      </c>
      <c r="D222" s="47" t="s">
        <v>2846</v>
      </c>
      <c r="E222" s="45" t="s">
        <v>2847</v>
      </c>
      <c r="F222" s="89" t="s">
        <v>231</v>
      </c>
      <c r="G222" s="48">
        <f t="shared" si="9"/>
        <v>1</v>
      </c>
      <c r="H222" s="49" t="s">
        <v>6</v>
      </c>
      <c r="I222" s="39">
        <f t="shared" si="10"/>
        <v>5</v>
      </c>
      <c r="J222" s="39" t="e">
        <f>+IF(#REF!="Issued",1,IF(#REF!="Not Issued",2,"Nil"))</f>
        <v>#REF!</v>
      </c>
      <c r="K222" s="39" t="s">
        <v>1227</v>
      </c>
      <c r="L222" s="39"/>
      <c r="M222" s="90"/>
    </row>
    <row r="223" spans="1:13" s="127" customFormat="1" ht="12.75" customHeight="1" x14ac:dyDescent="0.2">
      <c r="A223" s="44">
        <f t="shared" si="11"/>
        <v>219</v>
      </c>
      <c r="B223" s="45" t="s">
        <v>2871</v>
      </c>
      <c r="C223" s="46">
        <v>76856</v>
      </c>
      <c r="D223" s="47" t="s">
        <v>2872</v>
      </c>
      <c r="E223" s="45" t="s">
        <v>2873</v>
      </c>
      <c r="F223" s="89" t="s">
        <v>231</v>
      </c>
      <c r="G223" s="48">
        <f t="shared" si="9"/>
        <v>1</v>
      </c>
      <c r="H223" s="49" t="s">
        <v>6</v>
      </c>
      <c r="I223" s="39">
        <f t="shared" si="10"/>
        <v>5</v>
      </c>
      <c r="J223" s="39" t="e">
        <f>+IF(#REF!="Issued",1,IF(#REF!="Not Issued",2,"Nil"))</f>
        <v>#REF!</v>
      </c>
      <c r="K223" s="39" t="s">
        <v>3205</v>
      </c>
      <c r="L223" s="39"/>
      <c r="M223" s="90"/>
    </row>
    <row r="224" spans="1:13" s="127" customFormat="1" ht="12.75" customHeight="1" x14ac:dyDescent="0.2">
      <c r="A224" s="44">
        <f t="shared" si="11"/>
        <v>220</v>
      </c>
      <c r="B224" s="45" t="s">
        <v>2874</v>
      </c>
      <c r="C224" s="46">
        <v>77452</v>
      </c>
      <c r="D224" s="47" t="s">
        <v>318</v>
      </c>
      <c r="E224" s="45" t="s">
        <v>2875</v>
      </c>
      <c r="F224" s="89" t="s">
        <v>231</v>
      </c>
      <c r="G224" s="48">
        <f t="shared" si="9"/>
        <v>1</v>
      </c>
      <c r="H224" s="49" t="s">
        <v>6</v>
      </c>
      <c r="I224" s="39">
        <f t="shared" si="10"/>
        <v>5</v>
      </c>
      <c r="J224" s="39" t="e">
        <f>+IF(#REF!="Issued",1,IF(#REF!="Not Issued",2,"Nil"))</f>
        <v>#REF!</v>
      </c>
      <c r="K224" s="39" t="s">
        <v>1231</v>
      </c>
      <c r="L224" s="39"/>
      <c r="M224" s="90"/>
    </row>
    <row r="225" spans="1:13" s="127" customFormat="1" ht="12.75" customHeight="1" x14ac:dyDescent="0.2">
      <c r="A225" s="44">
        <f t="shared" si="11"/>
        <v>221</v>
      </c>
      <c r="B225" s="45" t="s">
        <v>2876</v>
      </c>
      <c r="C225" s="46">
        <v>76857</v>
      </c>
      <c r="D225" s="47" t="s">
        <v>2877</v>
      </c>
      <c r="E225" s="45" t="s">
        <v>2878</v>
      </c>
      <c r="F225" s="89" t="s">
        <v>231</v>
      </c>
      <c r="G225" s="48">
        <f t="shared" si="9"/>
        <v>1</v>
      </c>
      <c r="H225" s="49" t="s">
        <v>6</v>
      </c>
      <c r="I225" s="39">
        <f t="shared" si="10"/>
        <v>5</v>
      </c>
      <c r="J225" s="39" t="e">
        <f>+IF(#REF!="Issued",1,IF(#REF!="Not Issued",2,"Nil"))</f>
        <v>#REF!</v>
      </c>
      <c r="K225" s="39" t="s">
        <v>1235</v>
      </c>
      <c r="L225" s="39"/>
      <c r="M225" s="90"/>
    </row>
    <row r="226" spans="1:13" s="127" customFormat="1" ht="12.75" customHeight="1" x14ac:dyDescent="0.2">
      <c r="A226" s="44">
        <f t="shared" si="11"/>
        <v>222</v>
      </c>
      <c r="B226" s="45" t="s">
        <v>2884</v>
      </c>
      <c r="C226" s="46">
        <v>76860</v>
      </c>
      <c r="D226" s="47" t="s">
        <v>2885</v>
      </c>
      <c r="E226" s="45" t="s">
        <v>2886</v>
      </c>
      <c r="F226" s="89" t="s">
        <v>232</v>
      </c>
      <c r="G226" s="48">
        <f t="shared" si="9"/>
        <v>2</v>
      </c>
      <c r="H226" s="49" t="s">
        <v>6</v>
      </c>
      <c r="I226" s="39">
        <f t="shared" si="10"/>
        <v>5</v>
      </c>
      <c r="J226" s="39" t="e">
        <f>+IF(#REF!="Issued",1,IF(#REF!="Not Issued",2,"Nil"))</f>
        <v>#REF!</v>
      </c>
      <c r="K226" s="39" t="s">
        <v>1238</v>
      </c>
      <c r="L226" s="39"/>
      <c r="M226" s="90"/>
    </row>
    <row r="227" spans="1:13" s="127" customFormat="1" ht="12.75" customHeight="1" x14ac:dyDescent="0.2">
      <c r="A227" s="44">
        <f t="shared" si="11"/>
        <v>223</v>
      </c>
      <c r="B227" s="45" t="s">
        <v>2890</v>
      </c>
      <c r="C227" s="46">
        <v>70738</v>
      </c>
      <c r="D227" s="47" t="s">
        <v>2891</v>
      </c>
      <c r="E227" s="45" t="s">
        <v>2892</v>
      </c>
      <c r="F227" s="89" t="s">
        <v>231</v>
      </c>
      <c r="G227" s="48">
        <f t="shared" si="9"/>
        <v>1</v>
      </c>
      <c r="H227" s="49" t="s">
        <v>6</v>
      </c>
      <c r="I227" s="39">
        <f t="shared" si="10"/>
        <v>5</v>
      </c>
      <c r="J227" s="39" t="e">
        <f>+IF(#REF!="Issued",1,IF(#REF!="Not Issued",2,"Nil"))</f>
        <v>#REF!</v>
      </c>
      <c r="K227" s="39" t="s">
        <v>1242</v>
      </c>
      <c r="L227" s="39"/>
      <c r="M227" s="90"/>
    </row>
    <row r="228" spans="1:13" s="127" customFormat="1" ht="12.75" customHeight="1" x14ac:dyDescent="0.2">
      <c r="A228" s="44">
        <f t="shared" si="11"/>
        <v>224</v>
      </c>
      <c r="B228" s="45" t="s">
        <v>2893</v>
      </c>
      <c r="C228" s="46">
        <v>76862</v>
      </c>
      <c r="D228" s="47" t="s">
        <v>2894</v>
      </c>
      <c r="E228" s="45" t="s">
        <v>2895</v>
      </c>
      <c r="F228" s="89" t="s">
        <v>231</v>
      </c>
      <c r="G228" s="48">
        <f t="shared" si="9"/>
        <v>1</v>
      </c>
      <c r="H228" s="49" t="s">
        <v>6</v>
      </c>
      <c r="I228" s="39">
        <f t="shared" si="10"/>
        <v>5</v>
      </c>
      <c r="J228" s="39" t="e">
        <f>+IF(#REF!="Issued",1,IF(#REF!="Not Issued",2,"Nil"))</f>
        <v>#REF!</v>
      </c>
      <c r="K228" s="39" t="s">
        <v>1245</v>
      </c>
      <c r="L228" s="39"/>
      <c r="M228" s="90"/>
    </row>
    <row r="229" spans="1:13" s="127" customFormat="1" ht="12.75" customHeight="1" x14ac:dyDescent="0.2">
      <c r="A229" s="44">
        <f t="shared" si="11"/>
        <v>225</v>
      </c>
      <c r="B229" s="45" t="s">
        <v>2905</v>
      </c>
      <c r="C229" s="46">
        <v>76865</v>
      </c>
      <c r="D229" s="47" t="s">
        <v>2906</v>
      </c>
      <c r="E229" s="45" t="s">
        <v>2907</v>
      </c>
      <c r="F229" s="89" t="s">
        <v>232</v>
      </c>
      <c r="G229" s="48">
        <f t="shared" si="9"/>
        <v>2</v>
      </c>
      <c r="H229" s="49" t="s">
        <v>6</v>
      </c>
      <c r="I229" s="39">
        <f t="shared" si="10"/>
        <v>5</v>
      </c>
      <c r="J229" s="39" t="e">
        <f>+IF(#REF!="Issued",1,IF(#REF!="Not Issued",2,"Nil"))</f>
        <v>#REF!</v>
      </c>
      <c r="K229" s="39" t="s">
        <v>1249</v>
      </c>
      <c r="L229" s="39"/>
      <c r="M229" s="90"/>
    </row>
    <row r="230" spans="1:13" s="127" customFormat="1" ht="12.75" customHeight="1" x14ac:dyDescent="0.2">
      <c r="A230" s="44">
        <f t="shared" si="11"/>
        <v>226</v>
      </c>
      <c r="B230" s="45" t="s">
        <v>2908</v>
      </c>
      <c r="C230" s="46">
        <v>77455</v>
      </c>
      <c r="D230" s="47" t="s">
        <v>240</v>
      </c>
      <c r="E230" s="45" t="s">
        <v>2909</v>
      </c>
      <c r="F230" s="89" t="s">
        <v>231</v>
      </c>
      <c r="G230" s="48">
        <f t="shared" si="9"/>
        <v>1</v>
      </c>
      <c r="H230" s="49" t="s">
        <v>6</v>
      </c>
      <c r="I230" s="39">
        <f t="shared" si="10"/>
        <v>5</v>
      </c>
      <c r="J230" s="39" t="e">
        <f>+IF(#REF!="Issued",1,IF(#REF!="Not Issued",2,"Nil"))</f>
        <v>#REF!</v>
      </c>
      <c r="K230" s="39" t="s">
        <v>1252</v>
      </c>
      <c r="L230" s="39"/>
      <c r="M230" s="90"/>
    </row>
    <row r="231" spans="1:13" s="127" customFormat="1" ht="12.75" customHeight="1" x14ac:dyDescent="0.2">
      <c r="A231" s="44">
        <f t="shared" si="11"/>
        <v>227</v>
      </c>
      <c r="B231" s="45" t="s">
        <v>2910</v>
      </c>
      <c r="C231" s="46">
        <v>76866</v>
      </c>
      <c r="D231" s="47" t="s">
        <v>1620</v>
      </c>
      <c r="E231" s="45" t="s">
        <v>52</v>
      </c>
      <c r="F231" s="89" t="s">
        <v>231</v>
      </c>
      <c r="G231" s="48">
        <f t="shared" si="9"/>
        <v>1</v>
      </c>
      <c r="H231" s="49" t="s">
        <v>6</v>
      </c>
      <c r="I231" s="39">
        <f t="shared" si="10"/>
        <v>5</v>
      </c>
      <c r="J231" s="39" t="e">
        <f>+IF(#REF!="Issued",1,IF(#REF!="Not Issued",2,"Nil"))</f>
        <v>#REF!</v>
      </c>
      <c r="K231" s="39" t="s">
        <v>3228</v>
      </c>
      <c r="L231" s="39"/>
      <c r="M231" s="90"/>
    </row>
    <row r="232" spans="1:13" s="127" customFormat="1" ht="12.75" customHeight="1" x14ac:dyDescent="0.2">
      <c r="A232" s="44">
        <f t="shared" si="11"/>
        <v>228</v>
      </c>
      <c r="B232" s="45" t="s">
        <v>2923</v>
      </c>
      <c r="C232" s="46">
        <v>77456</v>
      </c>
      <c r="D232" s="47" t="s">
        <v>2924</v>
      </c>
      <c r="E232" s="45" t="s">
        <v>2925</v>
      </c>
      <c r="F232" s="89" t="s">
        <v>231</v>
      </c>
      <c r="G232" s="48">
        <f t="shared" si="9"/>
        <v>1</v>
      </c>
      <c r="H232" s="49" t="s">
        <v>6</v>
      </c>
      <c r="I232" s="39">
        <f t="shared" si="10"/>
        <v>5</v>
      </c>
      <c r="J232" s="39" t="e">
        <f>+IF(#REF!="Issued",1,IF(#REF!="Not Issued",2,"Nil"))</f>
        <v>#REF!</v>
      </c>
      <c r="K232" s="39" t="s">
        <v>1256</v>
      </c>
      <c r="L232" s="39"/>
      <c r="M232" s="90"/>
    </row>
    <row r="233" spans="1:13" s="127" customFormat="1" ht="12.75" customHeight="1" x14ac:dyDescent="0.2">
      <c r="A233" s="44">
        <f t="shared" si="11"/>
        <v>229</v>
      </c>
      <c r="B233" s="45" t="s">
        <v>2932</v>
      </c>
      <c r="C233" s="46">
        <v>76873</v>
      </c>
      <c r="D233" s="47" t="s">
        <v>2933</v>
      </c>
      <c r="E233" s="45" t="s">
        <v>2934</v>
      </c>
      <c r="F233" s="89" t="s">
        <v>231</v>
      </c>
      <c r="G233" s="48">
        <f t="shared" si="9"/>
        <v>1</v>
      </c>
      <c r="H233" s="49" t="s">
        <v>6</v>
      </c>
      <c r="I233" s="39">
        <f t="shared" si="10"/>
        <v>5</v>
      </c>
      <c r="J233" s="39" t="e">
        <f>+IF(#REF!="Issued",1,IF(#REF!="Not Issued",2,"Nil"))</f>
        <v>#REF!</v>
      </c>
      <c r="K233" s="39" t="s">
        <v>1260</v>
      </c>
      <c r="L233" s="39"/>
      <c r="M233" s="90"/>
    </row>
    <row r="234" spans="1:13" s="127" customFormat="1" ht="12.75" customHeight="1" x14ac:dyDescent="0.2">
      <c r="A234" s="44">
        <f t="shared" si="11"/>
        <v>230</v>
      </c>
      <c r="B234" s="45" t="s">
        <v>2935</v>
      </c>
      <c r="C234" s="46">
        <v>76874</v>
      </c>
      <c r="D234" s="47" t="s">
        <v>2936</v>
      </c>
      <c r="E234" s="45" t="s">
        <v>2937</v>
      </c>
      <c r="F234" s="89" t="s">
        <v>232</v>
      </c>
      <c r="G234" s="48">
        <f t="shared" si="9"/>
        <v>2</v>
      </c>
      <c r="H234" s="49" t="s">
        <v>6</v>
      </c>
      <c r="I234" s="39">
        <f t="shared" si="10"/>
        <v>5</v>
      </c>
      <c r="J234" s="39" t="e">
        <f>+IF(#REF!="Issued",1,IF(#REF!="Not Issued",2,"Nil"))</f>
        <v>#REF!</v>
      </c>
      <c r="K234" s="39" t="s">
        <v>1263</v>
      </c>
      <c r="L234" s="39"/>
      <c r="M234" s="90"/>
    </row>
    <row r="235" spans="1:13" s="127" customFormat="1" ht="12.75" customHeight="1" x14ac:dyDescent="0.2">
      <c r="A235" s="44">
        <f t="shared" si="11"/>
        <v>231</v>
      </c>
      <c r="B235" s="45" t="s">
        <v>2943</v>
      </c>
      <c r="C235" s="46">
        <v>76877</v>
      </c>
      <c r="D235" s="47" t="s">
        <v>2944</v>
      </c>
      <c r="E235" s="45" t="s">
        <v>2945</v>
      </c>
      <c r="F235" s="89" t="s">
        <v>231</v>
      </c>
      <c r="G235" s="48">
        <f t="shared" si="9"/>
        <v>1</v>
      </c>
      <c r="H235" s="49" t="s">
        <v>6</v>
      </c>
      <c r="I235" s="39">
        <f t="shared" si="10"/>
        <v>5</v>
      </c>
      <c r="J235" s="39" t="e">
        <f>+IF(#REF!="Issued",1,IF(#REF!="Not Issued",2,"Nil"))</f>
        <v>#REF!</v>
      </c>
      <c r="K235" s="39" t="s">
        <v>1267</v>
      </c>
      <c r="L235" s="39"/>
      <c r="M235" s="90"/>
    </row>
    <row r="236" spans="1:13" s="127" customFormat="1" ht="12.75" customHeight="1" x14ac:dyDescent="0.2">
      <c r="A236" s="44">
        <f t="shared" si="11"/>
        <v>232</v>
      </c>
      <c r="B236" s="45" t="s">
        <v>2949</v>
      </c>
      <c r="C236" s="46">
        <v>76879</v>
      </c>
      <c r="D236" s="47" t="s">
        <v>2950</v>
      </c>
      <c r="E236" s="45" t="s">
        <v>170</v>
      </c>
      <c r="F236" s="89" t="s">
        <v>232</v>
      </c>
      <c r="G236" s="48">
        <f t="shared" si="9"/>
        <v>2</v>
      </c>
      <c r="H236" s="49" t="s">
        <v>6</v>
      </c>
      <c r="I236" s="39">
        <f t="shared" si="10"/>
        <v>5</v>
      </c>
      <c r="J236" s="39" t="e">
        <f>+IF(#REF!="Issued",1,IF(#REF!="Not Issued",2,"Nil"))</f>
        <v>#REF!</v>
      </c>
      <c r="K236" s="39" t="s">
        <v>1271</v>
      </c>
      <c r="L236" s="39"/>
      <c r="M236" s="90"/>
    </row>
    <row r="237" spans="1:13" s="127" customFormat="1" ht="12.75" customHeight="1" x14ac:dyDescent="0.2">
      <c r="A237" s="44">
        <f t="shared" si="11"/>
        <v>233</v>
      </c>
      <c r="B237" s="45" t="s">
        <v>2959</v>
      </c>
      <c r="C237" s="46">
        <v>77458</v>
      </c>
      <c r="D237" s="47" t="s">
        <v>216</v>
      </c>
      <c r="E237" s="45" t="s">
        <v>103</v>
      </c>
      <c r="F237" s="89" t="s">
        <v>232</v>
      </c>
      <c r="G237" s="48">
        <f t="shared" si="9"/>
        <v>2</v>
      </c>
      <c r="H237" s="49" t="s">
        <v>6</v>
      </c>
      <c r="I237" s="39">
        <f t="shared" si="10"/>
        <v>5</v>
      </c>
      <c r="J237" s="39" t="e">
        <f>+IF(#REF!="Issued",1,IF(#REF!="Not Issued",2,"Nil"))</f>
        <v>#REF!</v>
      </c>
      <c r="K237" s="39" t="s">
        <v>1274</v>
      </c>
      <c r="L237" s="39"/>
      <c r="M237" s="90"/>
    </row>
    <row r="238" spans="1:13" s="127" customFormat="1" ht="12.75" customHeight="1" x14ac:dyDescent="0.2">
      <c r="A238" s="44">
        <f t="shared" si="11"/>
        <v>234</v>
      </c>
      <c r="B238" s="45" t="s">
        <v>2960</v>
      </c>
      <c r="C238" s="46">
        <v>76881</v>
      </c>
      <c r="D238" s="47" t="s">
        <v>2961</v>
      </c>
      <c r="E238" s="45" t="s">
        <v>2962</v>
      </c>
      <c r="F238" s="89" t="s">
        <v>232</v>
      </c>
      <c r="G238" s="48">
        <f t="shared" si="9"/>
        <v>2</v>
      </c>
      <c r="H238" s="49" t="s">
        <v>6</v>
      </c>
      <c r="I238" s="39">
        <f t="shared" si="10"/>
        <v>5</v>
      </c>
      <c r="J238" s="39" t="e">
        <f>+IF(#REF!="Issued",1,IF(#REF!="Not Issued",2,"Nil"))</f>
        <v>#REF!</v>
      </c>
      <c r="K238" s="39" t="s">
        <v>1278</v>
      </c>
      <c r="L238" s="39"/>
      <c r="M238" s="90"/>
    </row>
    <row r="239" spans="1:13" s="127" customFormat="1" ht="12.75" customHeight="1" x14ac:dyDescent="0.2">
      <c r="A239" s="44">
        <f t="shared" si="11"/>
        <v>235</v>
      </c>
      <c r="B239" s="45" t="s">
        <v>2980</v>
      </c>
      <c r="C239" s="46">
        <v>76888</v>
      </c>
      <c r="D239" s="47" t="s">
        <v>2981</v>
      </c>
      <c r="E239" s="45" t="s">
        <v>2982</v>
      </c>
      <c r="F239" s="89" t="s">
        <v>231</v>
      </c>
      <c r="G239" s="48">
        <f t="shared" si="9"/>
        <v>1</v>
      </c>
      <c r="H239" s="49" t="s">
        <v>6</v>
      </c>
      <c r="I239" s="39">
        <f t="shared" si="10"/>
        <v>5</v>
      </c>
      <c r="J239" s="39" t="e">
        <f>+IF(#REF!="Issued",1,IF(#REF!="Not Issued",2,"Nil"))</f>
        <v>#REF!</v>
      </c>
      <c r="K239" s="39" t="s">
        <v>1282</v>
      </c>
      <c r="L239" s="39"/>
      <c r="M239" s="90"/>
    </row>
    <row r="240" spans="1:13" s="127" customFormat="1" ht="12.75" customHeight="1" x14ac:dyDescent="0.2">
      <c r="A240" s="44">
        <f t="shared" si="11"/>
        <v>236</v>
      </c>
      <c r="B240" s="45" t="s">
        <v>2983</v>
      </c>
      <c r="C240" s="46">
        <v>76889</v>
      </c>
      <c r="D240" s="47" t="s">
        <v>2984</v>
      </c>
      <c r="E240" s="45" t="s">
        <v>2985</v>
      </c>
      <c r="F240" s="89" t="s">
        <v>231</v>
      </c>
      <c r="G240" s="48">
        <f t="shared" si="9"/>
        <v>1</v>
      </c>
      <c r="H240" s="49" t="s">
        <v>6</v>
      </c>
      <c r="I240" s="39">
        <f t="shared" si="10"/>
        <v>5</v>
      </c>
      <c r="J240" s="39" t="e">
        <f>+IF(#REF!="Issued",1,IF(#REF!="Not Issued",2,"Nil"))</f>
        <v>#REF!</v>
      </c>
      <c r="K240" s="39" t="s">
        <v>1286</v>
      </c>
      <c r="L240" s="39"/>
      <c r="M240" s="90"/>
    </row>
    <row r="241" spans="1:13" s="127" customFormat="1" ht="12.75" customHeight="1" x14ac:dyDescent="0.2">
      <c r="A241" s="44">
        <f t="shared" si="11"/>
        <v>237</v>
      </c>
      <c r="B241" s="45" t="s">
        <v>2991</v>
      </c>
      <c r="C241" s="46">
        <v>77460</v>
      </c>
      <c r="D241" s="47" t="s">
        <v>2992</v>
      </c>
      <c r="E241" s="45" t="s">
        <v>2993</v>
      </c>
      <c r="F241" s="89" t="s">
        <v>231</v>
      </c>
      <c r="G241" s="48">
        <f t="shared" si="9"/>
        <v>1</v>
      </c>
      <c r="H241" s="49" t="s">
        <v>6</v>
      </c>
      <c r="I241" s="39">
        <f t="shared" si="10"/>
        <v>5</v>
      </c>
      <c r="J241" s="39" t="e">
        <f>+IF(#REF!="Issued",1,IF(#REF!="Not Issued",2,"Nil"))</f>
        <v>#REF!</v>
      </c>
      <c r="K241" s="39" t="s">
        <v>1289</v>
      </c>
      <c r="L241" s="39"/>
      <c r="M241" s="90"/>
    </row>
    <row r="242" spans="1:13" s="127" customFormat="1" ht="12.75" customHeight="1" x14ac:dyDescent="0.2">
      <c r="A242" s="44">
        <f t="shared" si="11"/>
        <v>238</v>
      </c>
      <c r="B242" s="45" t="s">
        <v>2994</v>
      </c>
      <c r="C242" s="46">
        <v>76891</v>
      </c>
      <c r="D242" s="47" t="s">
        <v>2995</v>
      </c>
      <c r="E242" s="45" t="s">
        <v>1897</v>
      </c>
      <c r="F242" s="89" t="s">
        <v>231</v>
      </c>
      <c r="G242" s="48">
        <f t="shared" si="9"/>
        <v>1</v>
      </c>
      <c r="H242" s="49" t="s">
        <v>6</v>
      </c>
      <c r="I242" s="39">
        <f t="shared" si="10"/>
        <v>5</v>
      </c>
      <c r="J242" s="39" t="e">
        <f>+IF(#REF!="Issued",1,IF(#REF!="Not Issued",2,"Nil"))</f>
        <v>#REF!</v>
      </c>
      <c r="K242" s="39" t="s">
        <v>1293</v>
      </c>
      <c r="L242" s="39"/>
      <c r="M242" s="90"/>
    </row>
    <row r="243" spans="1:13" s="127" customFormat="1" ht="12.75" customHeight="1" x14ac:dyDescent="0.2">
      <c r="A243" s="44">
        <f t="shared" si="11"/>
        <v>239</v>
      </c>
      <c r="B243" s="45" t="s">
        <v>2999</v>
      </c>
      <c r="C243" s="46">
        <v>60681</v>
      </c>
      <c r="D243" s="47" t="s">
        <v>3000</v>
      </c>
      <c r="E243" s="45" t="s">
        <v>126</v>
      </c>
      <c r="F243" s="89" t="s">
        <v>231</v>
      </c>
      <c r="G243" s="48">
        <f t="shared" si="9"/>
        <v>1</v>
      </c>
      <c r="H243" s="49" t="s">
        <v>6</v>
      </c>
      <c r="I243" s="39">
        <f t="shared" si="10"/>
        <v>5</v>
      </c>
      <c r="J243" s="39" t="e">
        <f>+IF(#REF!="Issued",1,IF(#REF!="Not Issued",2,"Nil"))</f>
        <v>#REF!</v>
      </c>
      <c r="K243" s="39" t="s">
        <v>1296</v>
      </c>
      <c r="L243" s="39"/>
      <c r="M243" s="90"/>
    </row>
    <row r="244" spans="1:13" s="127" customFormat="1" ht="12.75" customHeight="1" x14ac:dyDescent="0.2">
      <c r="A244" s="44">
        <f t="shared" si="11"/>
        <v>240</v>
      </c>
      <c r="B244" s="45" t="s">
        <v>3004</v>
      </c>
      <c r="C244" s="46">
        <v>77462</v>
      </c>
      <c r="D244" s="47" t="s">
        <v>3005</v>
      </c>
      <c r="E244" s="45" t="s">
        <v>3006</v>
      </c>
      <c r="F244" s="89" t="s">
        <v>231</v>
      </c>
      <c r="G244" s="48">
        <f t="shared" si="9"/>
        <v>1</v>
      </c>
      <c r="H244" s="49" t="s">
        <v>6</v>
      </c>
      <c r="I244" s="39">
        <f t="shared" si="10"/>
        <v>5</v>
      </c>
      <c r="J244" s="39" t="e">
        <f>+IF(#REF!="Issued",1,IF(#REF!="Not Issued",2,"Nil"))</f>
        <v>#REF!</v>
      </c>
      <c r="K244" s="39" t="s">
        <v>1300</v>
      </c>
      <c r="L244" s="39"/>
      <c r="M244" s="90"/>
    </row>
    <row r="245" spans="1:13" s="127" customFormat="1" ht="12.75" customHeight="1" x14ac:dyDescent="0.2">
      <c r="A245" s="44">
        <f t="shared" si="11"/>
        <v>241</v>
      </c>
      <c r="B245" s="45" t="s">
        <v>3007</v>
      </c>
      <c r="C245" s="46">
        <v>76893</v>
      </c>
      <c r="D245" s="47" t="s">
        <v>120</v>
      </c>
      <c r="E245" s="45" t="s">
        <v>3008</v>
      </c>
      <c r="F245" s="89" t="s">
        <v>231</v>
      </c>
      <c r="G245" s="48">
        <f t="shared" si="9"/>
        <v>1</v>
      </c>
      <c r="H245" s="49" t="s">
        <v>6</v>
      </c>
      <c r="I245" s="39">
        <f t="shared" si="10"/>
        <v>5</v>
      </c>
      <c r="J245" s="39" t="e">
        <f>+IF(#REF!="Issued",1,IF(#REF!="Not Issued",2,"Nil"))</f>
        <v>#REF!</v>
      </c>
      <c r="K245" s="39" t="s">
        <v>1304</v>
      </c>
      <c r="L245" s="39"/>
      <c r="M245" s="90"/>
    </row>
    <row r="246" spans="1:13" s="127" customFormat="1" ht="12.75" customHeight="1" x14ac:dyDescent="0.2">
      <c r="A246" s="44">
        <f t="shared" si="11"/>
        <v>242</v>
      </c>
      <c r="B246" s="45" t="s">
        <v>3013</v>
      </c>
      <c r="C246" s="46">
        <v>77464</v>
      </c>
      <c r="D246" s="47" t="s">
        <v>3014</v>
      </c>
      <c r="E246" s="45" t="s">
        <v>3015</v>
      </c>
      <c r="F246" s="89" t="s">
        <v>231</v>
      </c>
      <c r="G246" s="48">
        <f t="shared" si="9"/>
        <v>1</v>
      </c>
      <c r="H246" s="49" t="s">
        <v>6</v>
      </c>
      <c r="I246" s="39">
        <f t="shared" si="10"/>
        <v>5</v>
      </c>
      <c r="J246" s="39" t="e">
        <f>+IF(#REF!="Issued",1,IF(#REF!="Not Issued",2,"Nil"))</f>
        <v>#REF!</v>
      </c>
      <c r="K246" s="39" t="s">
        <v>1308</v>
      </c>
      <c r="L246" s="39"/>
      <c r="M246" s="90"/>
    </row>
    <row r="247" spans="1:13" s="127" customFormat="1" ht="12.75" customHeight="1" x14ac:dyDescent="0.2">
      <c r="A247" s="44">
        <f t="shared" si="11"/>
        <v>243</v>
      </c>
      <c r="B247" s="45" t="s">
        <v>3029</v>
      </c>
      <c r="C247" s="46">
        <v>76898</v>
      </c>
      <c r="D247" s="47" t="s">
        <v>3030</v>
      </c>
      <c r="E247" s="45" t="s">
        <v>110</v>
      </c>
      <c r="F247" s="89" t="s">
        <v>232</v>
      </c>
      <c r="G247" s="48">
        <f t="shared" si="9"/>
        <v>2</v>
      </c>
      <c r="H247" s="49" t="s">
        <v>6</v>
      </c>
      <c r="I247" s="39">
        <f t="shared" si="10"/>
        <v>5</v>
      </c>
      <c r="J247" s="39" t="e">
        <f>+IF(#REF!="Issued",1,IF(#REF!="Not Issued",2,"Nil"))</f>
        <v>#REF!</v>
      </c>
      <c r="K247" s="39" t="s">
        <v>1312</v>
      </c>
      <c r="L247" s="39"/>
      <c r="M247" s="90"/>
    </row>
    <row r="248" spans="1:13" s="127" customFormat="1" ht="12.75" customHeight="1" x14ac:dyDescent="0.2">
      <c r="A248" s="44">
        <f t="shared" si="11"/>
        <v>244</v>
      </c>
      <c r="B248" s="45" t="s">
        <v>3031</v>
      </c>
      <c r="C248" s="46">
        <v>77465</v>
      </c>
      <c r="D248" s="47" t="s">
        <v>3032</v>
      </c>
      <c r="E248" s="45" t="s">
        <v>3033</v>
      </c>
      <c r="F248" s="89" t="s">
        <v>231</v>
      </c>
      <c r="G248" s="48">
        <f t="shared" si="9"/>
        <v>1</v>
      </c>
      <c r="H248" s="49" t="s">
        <v>6</v>
      </c>
      <c r="I248" s="39">
        <f t="shared" si="10"/>
        <v>5</v>
      </c>
      <c r="J248" s="39" t="e">
        <f>+IF(#REF!="Issued",1,IF(#REF!="Not Issued",2,"Nil"))</f>
        <v>#REF!</v>
      </c>
      <c r="K248" s="39" t="s">
        <v>1316</v>
      </c>
      <c r="L248" s="39"/>
      <c r="M248" s="90"/>
    </row>
    <row r="249" spans="1:13" s="127" customFormat="1" ht="12.75" customHeight="1" x14ac:dyDescent="0.2">
      <c r="A249" s="44">
        <f t="shared" si="11"/>
        <v>245</v>
      </c>
      <c r="B249" s="45" t="s">
        <v>3042</v>
      </c>
      <c r="C249" s="46">
        <v>76903</v>
      </c>
      <c r="D249" s="47" t="s">
        <v>3043</v>
      </c>
      <c r="E249" s="45" t="s">
        <v>3044</v>
      </c>
      <c r="F249" s="89" t="s">
        <v>231</v>
      </c>
      <c r="G249" s="48">
        <f t="shared" si="9"/>
        <v>1</v>
      </c>
      <c r="H249" s="49" t="s">
        <v>6</v>
      </c>
      <c r="I249" s="39">
        <f t="shared" si="10"/>
        <v>5</v>
      </c>
      <c r="J249" s="39" t="e">
        <f>+IF(#REF!="Issued",1,IF(#REF!="Not Issued",2,"Nil"))</f>
        <v>#REF!</v>
      </c>
      <c r="K249" s="39" t="s">
        <v>1319</v>
      </c>
      <c r="L249" s="39"/>
      <c r="M249" s="90"/>
    </row>
    <row r="250" spans="1:13" s="127" customFormat="1" ht="12.75" customHeight="1" x14ac:dyDescent="0.2">
      <c r="A250" s="44">
        <f t="shared" si="11"/>
        <v>246</v>
      </c>
      <c r="B250" s="45" t="s">
        <v>3048</v>
      </c>
      <c r="C250" s="46">
        <v>76905</v>
      </c>
      <c r="D250" s="47" t="s">
        <v>325</v>
      </c>
      <c r="E250" s="45" t="s">
        <v>3049</v>
      </c>
      <c r="F250" s="89" t="s">
        <v>231</v>
      </c>
      <c r="G250" s="48">
        <f t="shared" si="9"/>
        <v>1</v>
      </c>
      <c r="H250" s="49" t="s">
        <v>6</v>
      </c>
      <c r="I250" s="39">
        <f t="shared" si="10"/>
        <v>5</v>
      </c>
      <c r="J250" s="39" t="e">
        <f>+IF(#REF!="Issued",1,IF(#REF!="Not Issued",2,"Nil"))</f>
        <v>#REF!</v>
      </c>
      <c r="K250" s="39" t="s">
        <v>3279</v>
      </c>
      <c r="L250" s="39"/>
      <c r="M250" s="90"/>
    </row>
    <row r="251" spans="1:13" s="127" customFormat="1" ht="12.75" customHeight="1" x14ac:dyDescent="0.2">
      <c r="A251" s="44">
        <f t="shared" si="11"/>
        <v>247</v>
      </c>
      <c r="B251" s="45" t="s">
        <v>3050</v>
      </c>
      <c r="C251" s="46">
        <v>76906</v>
      </c>
      <c r="D251" s="47" t="s">
        <v>3051</v>
      </c>
      <c r="E251" s="45" t="s">
        <v>3052</v>
      </c>
      <c r="F251" s="89" t="s">
        <v>231</v>
      </c>
      <c r="G251" s="48">
        <f t="shared" si="9"/>
        <v>1</v>
      </c>
      <c r="H251" s="49" t="s">
        <v>6</v>
      </c>
      <c r="I251" s="39">
        <f t="shared" si="10"/>
        <v>5</v>
      </c>
      <c r="J251" s="39" t="e">
        <f>+IF(#REF!="Issued",1,IF(#REF!="Not Issued",2,"Nil"))</f>
        <v>#REF!</v>
      </c>
      <c r="K251" s="39" t="s">
        <v>1323</v>
      </c>
      <c r="L251" s="39"/>
      <c r="M251" s="90"/>
    </row>
    <row r="252" spans="1:13" s="127" customFormat="1" ht="12.75" customHeight="1" x14ac:dyDescent="0.2">
      <c r="A252" s="44">
        <f t="shared" si="11"/>
        <v>248</v>
      </c>
      <c r="B252" s="45" t="s">
        <v>3056</v>
      </c>
      <c r="C252" s="46">
        <v>76908</v>
      </c>
      <c r="D252" s="47" t="s">
        <v>709</v>
      </c>
      <c r="E252" s="45" t="s">
        <v>3057</v>
      </c>
      <c r="F252" s="89" t="s">
        <v>231</v>
      </c>
      <c r="G252" s="48">
        <f t="shared" si="9"/>
        <v>1</v>
      </c>
      <c r="H252" s="49" t="s">
        <v>6</v>
      </c>
      <c r="I252" s="39">
        <f t="shared" si="10"/>
        <v>5</v>
      </c>
      <c r="J252" s="39" t="e">
        <f>+IF(#REF!="Issued",1,IF(#REF!="Not Issued",2,"Nil"))</f>
        <v>#REF!</v>
      </c>
      <c r="K252" s="39" t="s">
        <v>1327</v>
      </c>
      <c r="L252" s="39"/>
      <c r="M252" s="90"/>
    </row>
    <row r="253" spans="1:13" s="127" customFormat="1" ht="12.75" customHeight="1" x14ac:dyDescent="0.2">
      <c r="A253" s="44">
        <f t="shared" si="11"/>
        <v>249</v>
      </c>
      <c r="B253" s="45" t="s">
        <v>3067</v>
      </c>
      <c r="C253" s="46">
        <v>76912</v>
      </c>
      <c r="D253" s="47" t="s">
        <v>3068</v>
      </c>
      <c r="E253" s="45" t="s">
        <v>3069</v>
      </c>
      <c r="F253" s="89" t="s">
        <v>231</v>
      </c>
      <c r="G253" s="48">
        <f t="shared" si="9"/>
        <v>1</v>
      </c>
      <c r="H253" s="49" t="s">
        <v>6</v>
      </c>
      <c r="I253" s="39">
        <f t="shared" si="10"/>
        <v>5</v>
      </c>
      <c r="J253" s="39" t="e">
        <f>+IF(#REF!="Issued",1,IF(#REF!="Not Issued",2,"Nil"))</f>
        <v>#REF!</v>
      </c>
      <c r="K253" s="39" t="s">
        <v>1331</v>
      </c>
      <c r="L253" s="39"/>
      <c r="M253" s="90"/>
    </row>
    <row r="254" spans="1:13" s="127" customFormat="1" ht="12.75" customHeight="1" x14ac:dyDescent="0.2">
      <c r="A254" s="44">
        <f t="shared" si="11"/>
        <v>250</v>
      </c>
      <c r="B254" s="45" t="s">
        <v>3070</v>
      </c>
      <c r="C254" s="46">
        <v>61059</v>
      </c>
      <c r="D254" s="47" t="s">
        <v>3071</v>
      </c>
      <c r="E254" s="45" t="s">
        <v>3072</v>
      </c>
      <c r="F254" s="89" t="s">
        <v>231</v>
      </c>
      <c r="G254" s="48">
        <f t="shared" si="9"/>
        <v>1</v>
      </c>
      <c r="H254" s="49" t="s">
        <v>6</v>
      </c>
      <c r="I254" s="39">
        <f t="shared" si="10"/>
        <v>5</v>
      </c>
      <c r="J254" s="39" t="e">
        <f>+IF(#REF!="Issued",1,IF(#REF!="Not Issued",2,"Nil"))</f>
        <v>#REF!</v>
      </c>
      <c r="K254" s="39" t="s">
        <v>1334</v>
      </c>
      <c r="L254" s="39"/>
      <c r="M254" s="90"/>
    </row>
    <row r="255" spans="1:13" s="127" customFormat="1" ht="12.75" customHeight="1" x14ac:dyDescent="0.2">
      <c r="A255" s="44">
        <f t="shared" si="11"/>
        <v>251</v>
      </c>
      <c r="B255" s="45" t="s">
        <v>3077</v>
      </c>
      <c r="C255" s="46">
        <v>76915</v>
      </c>
      <c r="D255" s="47" t="s">
        <v>3078</v>
      </c>
      <c r="E255" s="45" t="s">
        <v>1537</v>
      </c>
      <c r="F255" s="89" t="s">
        <v>231</v>
      </c>
      <c r="G255" s="48">
        <f t="shared" si="9"/>
        <v>1</v>
      </c>
      <c r="H255" s="49" t="s">
        <v>6</v>
      </c>
      <c r="I255" s="39">
        <f t="shared" si="10"/>
        <v>5</v>
      </c>
      <c r="J255" s="39" t="e">
        <f>+IF(#REF!="Issued",1,IF(#REF!="Not Issued",2,"Nil"))</f>
        <v>#REF!</v>
      </c>
      <c r="K255" s="39" t="s">
        <v>1337</v>
      </c>
      <c r="L255" s="39"/>
      <c r="M255" s="90"/>
    </row>
    <row r="256" spans="1:13" s="127" customFormat="1" ht="12.75" customHeight="1" x14ac:dyDescent="0.2">
      <c r="A256" s="44">
        <f t="shared" si="11"/>
        <v>252</v>
      </c>
      <c r="B256" s="45" t="s">
        <v>3079</v>
      </c>
      <c r="C256" s="46">
        <v>76916</v>
      </c>
      <c r="D256" s="47" t="s">
        <v>3080</v>
      </c>
      <c r="E256" s="45" t="s">
        <v>3081</v>
      </c>
      <c r="F256" s="89" t="s">
        <v>231</v>
      </c>
      <c r="G256" s="48">
        <f t="shared" si="9"/>
        <v>1</v>
      </c>
      <c r="H256" s="49" t="s">
        <v>6</v>
      </c>
      <c r="I256" s="39">
        <f t="shared" si="10"/>
        <v>5</v>
      </c>
      <c r="J256" s="39" t="e">
        <f>+IF(#REF!="Issued",1,IF(#REF!="Not Issued",2,"Nil"))</f>
        <v>#REF!</v>
      </c>
      <c r="K256" s="39" t="s">
        <v>1341</v>
      </c>
      <c r="L256" s="39"/>
      <c r="M256" s="90"/>
    </row>
    <row r="257" spans="1:13" s="127" customFormat="1" ht="12.75" customHeight="1" x14ac:dyDescent="0.2">
      <c r="A257" s="44">
        <f t="shared" si="11"/>
        <v>253</v>
      </c>
      <c r="B257" s="45" t="s">
        <v>3082</v>
      </c>
      <c r="C257" s="46">
        <v>77466</v>
      </c>
      <c r="D257" s="47" t="s">
        <v>3083</v>
      </c>
      <c r="E257" s="45" t="s">
        <v>3084</v>
      </c>
      <c r="F257" s="89" t="s">
        <v>231</v>
      </c>
      <c r="G257" s="48">
        <f t="shared" si="9"/>
        <v>1</v>
      </c>
      <c r="H257" s="49" t="s">
        <v>6</v>
      </c>
      <c r="I257" s="39">
        <f t="shared" si="10"/>
        <v>5</v>
      </c>
      <c r="J257" s="39" t="e">
        <f>+IF(#REF!="Issued",1,IF(#REF!="Not Issued",2,"Nil"))</f>
        <v>#REF!</v>
      </c>
      <c r="K257" s="39" t="s">
        <v>1345</v>
      </c>
      <c r="L257" s="39"/>
      <c r="M257" s="90"/>
    </row>
    <row r="258" spans="1:13" s="127" customFormat="1" ht="12.75" customHeight="1" x14ac:dyDescent="0.2">
      <c r="A258" s="44">
        <f t="shared" si="11"/>
        <v>254</v>
      </c>
      <c r="B258" s="45" t="s">
        <v>3085</v>
      </c>
      <c r="C258" s="46">
        <v>77467</v>
      </c>
      <c r="D258" s="47" t="s">
        <v>3086</v>
      </c>
      <c r="E258" s="45" t="s">
        <v>3087</v>
      </c>
      <c r="F258" s="89" t="s">
        <v>231</v>
      </c>
      <c r="G258" s="48">
        <f t="shared" si="9"/>
        <v>1</v>
      </c>
      <c r="H258" s="49" t="s">
        <v>6</v>
      </c>
      <c r="I258" s="39">
        <f t="shared" si="10"/>
        <v>5</v>
      </c>
      <c r="J258" s="39" t="e">
        <f>+IF(#REF!="Issued",1,IF(#REF!="Not Issued",2,"Nil"))</f>
        <v>#REF!</v>
      </c>
      <c r="K258" s="39" t="s">
        <v>1349</v>
      </c>
      <c r="L258" s="39"/>
      <c r="M258" s="90"/>
    </row>
    <row r="259" spans="1:13" s="127" customFormat="1" ht="12.75" customHeight="1" x14ac:dyDescent="0.2">
      <c r="A259" s="44">
        <f t="shared" si="11"/>
        <v>255</v>
      </c>
      <c r="B259" s="45" t="s">
        <v>3091</v>
      </c>
      <c r="C259" s="46">
        <v>76919</v>
      </c>
      <c r="D259" s="47" t="s">
        <v>255</v>
      </c>
      <c r="E259" s="45" t="s">
        <v>151</v>
      </c>
      <c r="F259" s="89" t="s">
        <v>231</v>
      </c>
      <c r="G259" s="48">
        <f t="shared" si="9"/>
        <v>1</v>
      </c>
      <c r="H259" s="49" t="s">
        <v>6</v>
      </c>
      <c r="I259" s="39">
        <f t="shared" si="10"/>
        <v>5</v>
      </c>
      <c r="J259" s="39" t="e">
        <f>+IF(#REF!="Issued",1,IF(#REF!="Not Issued",2,"Nil"))</f>
        <v>#REF!</v>
      </c>
      <c r="K259" s="39" t="s">
        <v>1352</v>
      </c>
      <c r="L259" s="39"/>
      <c r="M259" s="90"/>
    </row>
    <row r="260" spans="1:13" s="127" customFormat="1" ht="12.75" customHeight="1" x14ac:dyDescent="0.2">
      <c r="A260" s="44">
        <f t="shared" si="11"/>
        <v>256</v>
      </c>
      <c r="B260" s="45" t="s">
        <v>3094</v>
      </c>
      <c r="C260" s="46">
        <v>76920</v>
      </c>
      <c r="D260" s="47" t="s">
        <v>3095</v>
      </c>
      <c r="E260" s="45" t="s">
        <v>3096</v>
      </c>
      <c r="F260" s="89" t="s">
        <v>231</v>
      </c>
      <c r="G260" s="48">
        <f t="shared" si="9"/>
        <v>1</v>
      </c>
      <c r="H260" s="49" t="s">
        <v>6</v>
      </c>
      <c r="I260" s="39">
        <f t="shared" si="10"/>
        <v>5</v>
      </c>
      <c r="J260" s="39" t="e">
        <f>+IF(#REF!="Issued",1,IF(#REF!="Not Issued",2,"Nil"))</f>
        <v>#REF!</v>
      </c>
      <c r="K260" s="39" t="s">
        <v>1356</v>
      </c>
      <c r="L260" s="39"/>
      <c r="M260" s="90"/>
    </row>
    <row r="261" spans="1:13" s="127" customFormat="1" ht="12.75" customHeight="1" x14ac:dyDescent="0.2">
      <c r="A261" s="44">
        <f t="shared" si="11"/>
        <v>257</v>
      </c>
      <c r="B261" s="45" t="s">
        <v>3103</v>
      </c>
      <c r="C261" s="46">
        <v>76923</v>
      </c>
      <c r="D261" s="47" t="s">
        <v>3104</v>
      </c>
      <c r="E261" s="45" t="s">
        <v>3105</v>
      </c>
      <c r="F261" s="89" t="s">
        <v>231</v>
      </c>
      <c r="G261" s="48">
        <f t="shared" ref="G261:G314" si="12">+IF(F261="M",1,IF(F261="f",2,IF(F261="Civ",3,"Error")))</f>
        <v>1</v>
      </c>
      <c r="H261" s="49" t="s">
        <v>6</v>
      </c>
      <c r="I261" s="39">
        <f t="shared" ref="I261:I314" si="13">+IF(H261="Incomplete",5,IF(H261="Complete",1,IF(H261="Incomplete",2,IF(H261="Left",3,IF(H261="Dropped",4,"Error")))))</f>
        <v>5</v>
      </c>
      <c r="J261" s="39" t="e">
        <f>+IF(#REF!="Issued",1,IF(#REF!="Not Issued",2,"Nil"))</f>
        <v>#REF!</v>
      </c>
      <c r="K261" s="39" t="s">
        <v>1360</v>
      </c>
      <c r="L261" s="39"/>
      <c r="M261" s="90"/>
    </row>
    <row r="262" spans="1:13" s="127" customFormat="1" ht="12.75" customHeight="1" x14ac:dyDescent="0.2">
      <c r="A262" s="44">
        <f t="shared" si="11"/>
        <v>258</v>
      </c>
      <c r="B262" s="45" t="s">
        <v>3106</v>
      </c>
      <c r="C262" s="46">
        <v>76924</v>
      </c>
      <c r="D262" s="47" t="s">
        <v>75</v>
      </c>
      <c r="E262" s="45" t="s">
        <v>3107</v>
      </c>
      <c r="F262" s="89" t="s">
        <v>231</v>
      </c>
      <c r="G262" s="48">
        <f t="shared" si="12"/>
        <v>1</v>
      </c>
      <c r="H262" s="49" t="s">
        <v>6</v>
      </c>
      <c r="I262" s="39">
        <f t="shared" si="13"/>
        <v>5</v>
      </c>
      <c r="J262" s="39" t="e">
        <f>+IF(#REF!="Issued",1,IF(#REF!="Not Issued",2,"Nil"))</f>
        <v>#REF!</v>
      </c>
      <c r="K262" s="39" t="s">
        <v>1364</v>
      </c>
      <c r="L262" s="39"/>
      <c r="M262" s="90"/>
    </row>
    <row r="263" spans="1:13" s="127" customFormat="1" ht="12.75" customHeight="1" x14ac:dyDescent="0.2">
      <c r="A263" s="44">
        <f t="shared" ref="A263:A314" si="14">+A262+1</f>
        <v>259</v>
      </c>
      <c r="B263" s="45" t="s">
        <v>3108</v>
      </c>
      <c r="C263" s="46">
        <v>77469</v>
      </c>
      <c r="D263" s="47" t="s">
        <v>3109</v>
      </c>
      <c r="E263" s="45" t="s">
        <v>3110</v>
      </c>
      <c r="F263" s="89" t="s">
        <v>232</v>
      </c>
      <c r="G263" s="48">
        <f t="shared" si="12"/>
        <v>2</v>
      </c>
      <c r="H263" s="49" t="s">
        <v>6</v>
      </c>
      <c r="I263" s="39">
        <f t="shared" si="13"/>
        <v>5</v>
      </c>
      <c r="J263" s="39" t="e">
        <f>+IF(#REF!="Issued",1,IF(#REF!="Not Issued",2,"Nil"))</f>
        <v>#REF!</v>
      </c>
      <c r="K263" s="39" t="s">
        <v>1368</v>
      </c>
      <c r="L263" s="39"/>
      <c r="M263" s="90"/>
    </row>
    <row r="264" spans="1:13" s="127" customFormat="1" ht="12.75" customHeight="1" x14ac:dyDescent="0.2">
      <c r="A264" s="44">
        <f t="shared" si="14"/>
        <v>260</v>
      </c>
      <c r="B264" s="45" t="s">
        <v>3116</v>
      </c>
      <c r="C264" s="46">
        <v>76927</v>
      </c>
      <c r="D264" s="47" t="s">
        <v>3117</v>
      </c>
      <c r="E264" s="45" t="s">
        <v>3118</v>
      </c>
      <c r="F264" s="89" t="s">
        <v>231</v>
      </c>
      <c r="G264" s="48">
        <f t="shared" si="12"/>
        <v>1</v>
      </c>
      <c r="H264" s="49" t="s">
        <v>6</v>
      </c>
      <c r="I264" s="39">
        <f t="shared" si="13"/>
        <v>5</v>
      </c>
      <c r="J264" s="39" t="e">
        <f>+IF(#REF!="Issued",1,IF(#REF!="Not Issued",2,"Nil"))</f>
        <v>#REF!</v>
      </c>
      <c r="K264" s="39" t="s">
        <v>1372</v>
      </c>
      <c r="L264" s="39"/>
      <c r="M264" s="90"/>
    </row>
    <row r="265" spans="1:13" s="127" customFormat="1" ht="12.75" customHeight="1" x14ac:dyDescent="0.2">
      <c r="A265" s="44">
        <f t="shared" si="14"/>
        <v>261</v>
      </c>
      <c r="B265" s="45" t="s">
        <v>3133</v>
      </c>
      <c r="C265" s="46">
        <v>77470</v>
      </c>
      <c r="D265" s="47" t="s">
        <v>3134</v>
      </c>
      <c r="E265" s="45" t="s">
        <v>3135</v>
      </c>
      <c r="F265" s="89" t="s">
        <v>231</v>
      </c>
      <c r="G265" s="48">
        <f t="shared" si="12"/>
        <v>1</v>
      </c>
      <c r="H265" s="49" t="s">
        <v>6</v>
      </c>
      <c r="I265" s="39">
        <f t="shared" si="13"/>
        <v>5</v>
      </c>
      <c r="J265" s="39" t="e">
        <f>+IF(#REF!="Issued",1,IF(#REF!="Not Issued",2,"Nil"))</f>
        <v>#REF!</v>
      </c>
      <c r="K265" s="39" t="s">
        <v>1376</v>
      </c>
      <c r="L265" s="39"/>
      <c r="M265" s="90"/>
    </row>
    <row r="266" spans="1:13" s="127" customFormat="1" ht="12.75" customHeight="1" x14ac:dyDescent="0.2">
      <c r="A266" s="44">
        <f t="shared" si="14"/>
        <v>262</v>
      </c>
      <c r="B266" s="45" t="s">
        <v>3144</v>
      </c>
      <c r="C266" s="46">
        <v>76934</v>
      </c>
      <c r="D266" s="47" t="s">
        <v>3145</v>
      </c>
      <c r="E266" s="45" t="s">
        <v>3146</v>
      </c>
      <c r="F266" s="89" t="s">
        <v>231</v>
      </c>
      <c r="G266" s="48">
        <f t="shared" si="12"/>
        <v>1</v>
      </c>
      <c r="H266" s="49" t="s">
        <v>6</v>
      </c>
      <c r="I266" s="39">
        <f t="shared" si="13"/>
        <v>5</v>
      </c>
      <c r="J266" s="39" t="e">
        <f>+IF(#REF!="Issued",1,IF(#REF!="Not Issued",2,"Nil"))</f>
        <v>#REF!</v>
      </c>
      <c r="K266" s="39" t="s">
        <v>1380</v>
      </c>
      <c r="L266" s="39"/>
      <c r="M266" s="90"/>
    </row>
    <row r="267" spans="1:13" s="127" customFormat="1" ht="12.75" customHeight="1" x14ac:dyDescent="0.2">
      <c r="A267" s="44">
        <f t="shared" si="14"/>
        <v>263</v>
      </c>
      <c r="B267" s="45" t="s">
        <v>3150</v>
      </c>
      <c r="C267" s="46">
        <v>77473</v>
      </c>
      <c r="D267" s="47" t="s">
        <v>46</v>
      </c>
      <c r="E267" s="45" t="s">
        <v>3151</v>
      </c>
      <c r="F267" s="89" t="s">
        <v>231</v>
      </c>
      <c r="G267" s="48">
        <f t="shared" si="12"/>
        <v>1</v>
      </c>
      <c r="H267" s="49" t="s">
        <v>6</v>
      </c>
      <c r="I267" s="39">
        <f t="shared" si="13"/>
        <v>5</v>
      </c>
      <c r="J267" s="39" t="e">
        <f>+IF(#REF!="Issued",1,IF(#REF!="Not Issued",2,"Nil"))</f>
        <v>#REF!</v>
      </c>
      <c r="K267" s="39" t="s">
        <v>1382</v>
      </c>
      <c r="L267" s="39"/>
      <c r="M267" s="90"/>
    </row>
    <row r="268" spans="1:13" s="127" customFormat="1" ht="12.75" customHeight="1" x14ac:dyDescent="0.2">
      <c r="A268" s="44">
        <f t="shared" si="14"/>
        <v>264</v>
      </c>
      <c r="B268" s="45" t="s">
        <v>3152</v>
      </c>
      <c r="C268" s="46">
        <v>77474</v>
      </c>
      <c r="D268" s="47" t="s">
        <v>3153</v>
      </c>
      <c r="E268" s="45" t="s">
        <v>1903</v>
      </c>
      <c r="F268" s="89" t="s">
        <v>231</v>
      </c>
      <c r="G268" s="48">
        <f t="shared" si="12"/>
        <v>1</v>
      </c>
      <c r="H268" s="49" t="s">
        <v>6</v>
      </c>
      <c r="I268" s="39">
        <f t="shared" si="13"/>
        <v>5</v>
      </c>
      <c r="J268" s="39" t="e">
        <f>+IF(#REF!="Issued",1,IF(#REF!="Not Issued",2,"Nil"))</f>
        <v>#REF!</v>
      </c>
      <c r="K268" s="39" t="s">
        <v>1386</v>
      </c>
      <c r="L268" s="39"/>
      <c r="M268" s="90"/>
    </row>
    <row r="269" spans="1:13" s="127" customFormat="1" ht="12.75" customHeight="1" x14ac:dyDescent="0.2">
      <c r="A269" s="44">
        <f t="shared" si="14"/>
        <v>265</v>
      </c>
      <c r="B269" s="45" t="s">
        <v>3154</v>
      </c>
      <c r="C269" s="46">
        <v>76935</v>
      </c>
      <c r="D269" s="47" t="s">
        <v>3153</v>
      </c>
      <c r="E269" s="45" t="s">
        <v>76</v>
      </c>
      <c r="F269" s="89" t="s">
        <v>231</v>
      </c>
      <c r="G269" s="48">
        <f t="shared" si="12"/>
        <v>1</v>
      </c>
      <c r="H269" s="49" t="s">
        <v>6</v>
      </c>
      <c r="I269" s="39">
        <f t="shared" si="13"/>
        <v>5</v>
      </c>
      <c r="J269" s="39" t="e">
        <f>+IF(#REF!="Issued",1,IF(#REF!="Not Issued",2,"Nil"))</f>
        <v>#REF!</v>
      </c>
      <c r="K269" s="39" t="s">
        <v>1390</v>
      </c>
      <c r="L269" s="39"/>
      <c r="M269" s="90"/>
    </row>
    <row r="270" spans="1:13" s="127" customFormat="1" ht="12.75" customHeight="1" x14ac:dyDescent="0.2">
      <c r="A270" s="44">
        <f t="shared" si="14"/>
        <v>266</v>
      </c>
      <c r="B270" s="45" t="s">
        <v>3167</v>
      </c>
      <c r="C270" s="46">
        <v>77475</v>
      </c>
      <c r="D270" s="47" t="s">
        <v>3168</v>
      </c>
      <c r="E270" s="45" t="s">
        <v>3169</v>
      </c>
      <c r="F270" s="89" t="s">
        <v>231</v>
      </c>
      <c r="G270" s="48">
        <f t="shared" si="12"/>
        <v>1</v>
      </c>
      <c r="H270" s="49" t="s">
        <v>6</v>
      </c>
      <c r="I270" s="39">
        <f t="shared" si="13"/>
        <v>5</v>
      </c>
      <c r="J270" s="39" t="e">
        <f>+IF(#REF!="Issued",1,IF(#REF!="Not Issued",2,"Nil"))</f>
        <v>#REF!</v>
      </c>
      <c r="K270" s="39" t="s">
        <v>1394</v>
      </c>
      <c r="L270" s="39"/>
      <c r="M270" s="90"/>
    </row>
    <row r="271" spans="1:13" s="127" customFormat="1" ht="12.75" customHeight="1" x14ac:dyDescent="0.2">
      <c r="A271" s="44">
        <f t="shared" si="14"/>
        <v>267</v>
      </c>
      <c r="B271" s="45" t="s">
        <v>3173</v>
      </c>
      <c r="C271" s="46">
        <v>76940</v>
      </c>
      <c r="D271" s="47" t="s">
        <v>234</v>
      </c>
      <c r="E271" s="45" t="s">
        <v>1230</v>
      </c>
      <c r="F271" s="89" t="s">
        <v>231</v>
      </c>
      <c r="G271" s="48">
        <f t="shared" si="12"/>
        <v>1</v>
      </c>
      <c r="H271" s="49" t="s">
        <v>6</v>
      </c>
      <c r="I271" s="39">
        <f t="shared" si="13"/>
        <v>5</v>
      </c>
      <c r="J271" s="39" t="e">
        <f>+IF(#REF!="Issued",1,IF(#REF!="Not Issued",2,"Nil"))</f>
        <v>#REF!</v>
      </c>
      <c r="K271" s="39" t="s">
        <v>1398</v>
      </c>
      <c r="L271" s="39"/>
      <c r="M271" s="90"/>
    </row>
    <row r="272" spans="1:13" s="127" customFormat="1" ht="12.75" customHeight="1" x14ac:dyDescent="0.2">
      <c r="A272" s="44">
        <f t="shared" si="14"/>
        <v>268</v>
      </c>
      <c r="B272" s="45" t="s">
        <v>3178</v>
      </c>
      <c r="C272" s="46">
        <v>76943</v>
      </c>
      <c r="D272" s="47" t="s">
        <v>3179</v>
      </c>
      <c r="E272" s="45" t="s">
        <v>3180</v>
      </c>
      <c r="F272" s="89" t="s">
        <v>231</v>
      </c>
      <c r="G272" s="48">
        <f t="shared" si="12"/>
        <v>1</v>
      </c>
      <c r="H272" s="49" t="s">
        <v>6</v>
      </c>
      <c r="I272" s="39">
        <f t="shared" si="13"/>
        <v>5</v>
      </c>
      <c r="J272" s="39" t="e">
        <f>+IF(#REF!="Issued",1,IF(#REF!="Not Issued",2,"Nil"))</f>
        <v>#REF!</v>
      </c>
      <c r="K272" s="39" t="s">
        <v>1402</v>
      </c>
      <c r="L272" s="51"/>
      <c r="M272" s="90"/>
    </row>
    <row r="273" spans="1:13" s="127" customFormat="1" ht="12.75" customHeight="1" x14ac:dyDescent="0.2">
      <c r="A273" s="44">
        <f t="shared" si="14"/>
        <v>269</v>
      </c>
      <c r="B273" s="45" t="s">
        <v>3181</v>
      </c>
      <c r="C273" s="46">
        <v>76944</v>
      </c>
      <c r="D273" s="47" t="s">
        <v>3182</v>
      </c>
      <c r="E273" s="45" t="s">
        <v>3183</v>
      </c>
      <c r="F273" s="89" t="s">
        <v>231</v>
      </c>
      <c r="G273" s="48">
        <f t="shared" si="12"/>
        <v>1</v>
      </c>
      <c r="H273" s="49" t="s">
        <v>6</v>
      </c>
      <c r="I273" s="39">
        <f t="shared" si="13"/>
        <v>5</v>
      </c>
      <c r="J273" s="39" t="e">
        <f>+IF(#REF!="Issued",1,IF(#REF!="Not Issued",2,"Nil"))</f>
        <v>#REF!</v>
      </c>
      <c r="K273" s="39" t="s">
        <v>1405</v>
      </c>
      <c r="L273" s="39"/>
      <c r="M273" s="90"/>
    </row>
    <row r="274" spans="1:13" s="127" customFormat="1" ht="12.75" customHeight="1" x14ac:dyDescent="0.2">
      <c r="A274" s="44">
        <f t="shared" si="14"/>
        <v>270</v>
      </c>
      <c r="B274" s="45" t="s">
        <v>3190</v>
      </c>
      <c r="C274" s="46">
        <v>76947</v>
      </c>
      <c r="D274" s="47" t="s">
        <v>3191</v>
      </c>
      <c r="E274" s="45" t="s">
        <v>3192</v>
      </c>
      <c r="F274" s="89" t="s">
        <v>231</v>
      </c>
      <c r="G274" s="48">
        <f t="shared" si="12"/>
        <v>1</v>
      </c>
      <c r="H274" s="49" t="s">
        <v>6</v>
      </c>
      <c r="I274" s="39">
        <f t="shared" si="13"/>
        <v>5</v>
      </c>
      <c r="J274" s="39" t="e">
        <f>+IF(#REF!="Issued",1,IF(#REF!="Not Issued",2,"Nil"))</f>
        <v>#REF!</v>
      </c>
      <c r="K274" s="39" t="s">
        <v>1409</v>
      </c>
      <c r="L274" s="39"/>
      <c r="M274" s="90"/>
    </row>
    <row r="275" spans="1:13" s="127" customFormat="1" ht="12.75" customHeight="1" x14ac:dyDescent="0.2">
      <c r="A275" s="44">
        <f t="shared" si="14"/>
        <v>271</v>
      </c>
      <c r="B275" s="45" t="s">
        <v>3193</v>
      </c>
      <c r="C275" s="46">
        <v>76948</v>
      </c>
      <c r="D275" s="47" t="s">
        <v>3194</v>
      </c>
      <c r="E275" s="45" t="s">
        <v>3195</v>
      </c>
      <c r="F275" s="89" t="s">
        <v>232</v>
      </c>
      <c r="G275" s="48">
        <f t="shared" si="12"/>
        <v>2</v>
      </c>
      <c r="H275" s="49" t="s">
        <v>6</v>
      </c>
      <c r="I275" s="39">
        <f t="shared" si="13"/>
        <v>5</v>
      </c>
      <c r="J275" s="39" t="e">
        <f>+IF(#REF!="Issued",1,IF(#REF!="Not Issued",2,"Nil"))</f>
        <v>#REF!</v>
      </c>
      <c r="K275" s="39" t="s">
        <v>1413</v>
      </c>
      <c r="L275" s="39"/>
      <c r="M275" s="90"/>
    </row>
    <row r="276" spans="1:13" s="127" customFormat="1" ht="12.75" customHeight="1" x14ac:dyDescent="0.2">
      <c r="A276" s="44">
        <f t="shared" si="14"/>
        <v>272</v>
      </c>
      <c r="B276" s="45" t="s">
        <v>3199</v>
      </c>
      <c r="C276" s="46">
        <v>76949</v>
      </c>
      <c r="D276" s="47" t="s">
        <v>3200</v>
      </c>
      <c r="E276" s="45" t="s">
        <v>3201</v>
      </c>
      <c r="F276" s="89" t="s">
        <v>231</v>
      </c>
      <c r="G276" s="48">
        <f t="shared" si="12"/>
        <v>1</v>
      </c>
      <c r="H276" s="49" t="s">
        <v>6</v>
      </c>
      <c r="I276" s="39">
        <f t="shared" si="13"/>
        <v>5</v>
      </c>
      <c r="J276" s="39" t="e">
        <f>+IF(#REF!="Issued",1,IF(#REF!="Not Issued",2,"Nil"))</f>
        <v>#REF!</v>
      </c>
      <c r="K276" s="39" t="s">
        <v>1417</v>
      </c>
      <c r="L276" s="39"/>
      <c r="M276" s="90"/>
    </row>
    <row r="277" spans="1:13" s="127" customFormat="1" ht="12.75" customHeight="1" x14ac:dyDescent="0.2">
      <c r="A277" s="44">
        <f t="shared" si="14"/>
        <v>273</v>
      </c>
      <c r="B277" s="45" t="s">
        <v>3221</v>
      </c>
      <c r="C277" s="46">
        <v>76955</v>
      </c>
      <c r="D277" s="47" t="s">
        <v>1620</v>
      </c>
      <c r="E277" s="45" t="s">
        <v>306</v>
      </c>
      <c r="F277" s="89" t="s">
        <v>231</v>
      </c>
      <c r="G277" s="48">
        <f t="shared" si="12"/>
        <v>1</v>
      </c>
      <c r="H277" s="49" t="s">
        <v>6</v>
      </c>
      <c r="I277" s="39">
        <f t="shared" si="13"/>
        <v>5</v>
      </c>
      <c r="J277" s="39" t="e">
        <f>+IF(#REF!="Issued",1,IF(#REF!="Not Issued",2,"Nil"))</f>
        <v>#REF!</v>
      </c>
      <c r="K277" s="39" t="s">
        <v>1421</v>
      </c>
      <c r="L277" s="39"/>
      <c r="M277" s="90"/>
    </row>
    <row r="278" spans="1:13" s="127" customFormat="1" ht="12.75" customHeight="1" x14ac:dyDescent="0.2">
      <c r="A278" s="44">
        <f t="shared" si="14"/>
        <v>274</v>
      </c>
      <c r="B278" s="45" t="s">
        <v>3225</v>
      </c>
      <c r="C278" s="46">
        <v>77479</v>
      </c>
      <c r="D278" s="47" t="s">
        <v>3226</v>
      </c>
      <c r="E278" s="45" t="s">
        <v>3227</v>
      </c>
      <c r="F278" s="89" t="s">
        <v>231</v>
      </c>
      <c r="G278" s="48">
        <f t="shared" si="12"/>
        <v>1</v>
      </c>
      <c r="H278" s="49" t="s">
        <v>6</v>
      </c>
      <c r="I278" s="39">
        <f t="shared" si="13"/>
        <v>5</v>
      </c>
      <c r="J278" s="39" t="e">
        <f>+IF(#REF!="Issued",1,IF(#REF!="Not Issued",2,"Nil"))</f>
        <v>#REF!</v>
      </c>
      <c r="K278" s="39" t="s">
        <v>1425</v>
      </c>
      <c r="L278" s="39"/>
      <c r="M278" s="90"/>
    </row>
    <row r="279" spans="1:13" s="127" customFormat="1" ht="12.75" customHeight="1" x14ac:dyDescent="0.2">
      <c r="A279" s="44">
        <f t="shared" si="14"/>
        <v>275</v>
      </c>
      <c r="B279" s="45" t="s">
        <v>3234</v>
      </c>
      <c r="C279" s="46">
        <v>76958</v>
      </c>
      <c r="D279" s="47" t="s">
        <v>3235</v>
      </c>
      <c r="E279" s="45" t="s">
        <v>76</v>
      </c>
      <c r="F279" s="89" t="s">
        <v>231</v>
      </c>
      <c r="G279" s="48">
        <f t="shared" si="12"/>
        <v>1</v>
      </c>
      <c r="H279" s="49" t="s">
        <v>6</v>
      </c>
      <c r="I279" s="39">
        <f t="shared" si="13"/>
        <v>5</v>
      </c>
      <c r="J279" s="39" t="e">
        <f>+IF(#REF!="Issued",1,IF(#REF!="Not Issued",2,"Nil"))</f>
        <v>#REF!</v>
      </c>
      <c r="K279" s="39" t="s">
        <v>1429</v>
      </c>
      <c r="L279" s="39"/>
      <c r="M279" s="90"/>
    </row>
    <row r="280" spans="1:13" s="127" customFormat="1" ht="12.75" customHeight="1" x14ac:dyDescent="0.2">
      <c r="A280" s="44">
        <f t="shared" si="14"/>
        <v>276</v>
      </c>
      <c r="B280" s="45" t="s">
        <v>3236</v>
      </c>
      <c r="C280" s="46">
        <v>76959</v>
      </c>
      <c r="D280" s="47" t="s">
        <v>1620</v>
      </c>
      <c r="E280" s="45" t="s">
        <v>1903</v>
      </c>
      <c r="F280" s="89" t="s">
        <v>231</v>
      </c>
      <c r="G280" s="48">
        <f t="shared" si="12"/>
        <v>1</v>
      </c>
      <c r="H280" s="49" t="s">
        <v>6</v>
      </c>
      <c r="I280" s="39">
        <f t="shared" si="13"/>
        <v>5</v>
      </c>
      <c r="J280" s="39" t="e">
        <f>+IF(#REF!="Issued",1,IF(#REF!="Not Issued",2,"Nil"))</f>
        <v>#REF!</v>
      </c>
      <c r="K280" s="39" t="s">
        <v>1433</v>
      </c>
      <c r="L280" s="39"/>
      <c r="M280" s="90"/>
    </row>
    <row r="281" spans="1:13" s="127" customFormat="1" ht="12.75" customHeight="1" x14ac:dyDescent="0.2">
      <c r="A281" s="44">
        <f t="shared" si="14"/>
        <v>277</v>
      </c>
      <c r="B281" s="45" t="s">
        <v>3237</v>
      </c>
      <c r="C281" s="46">
        <v>76960</v>
      </c>
      <c r="D281" s="47" t="s">
        <v>3238</v>
      </c>
      <c r="E281" s="45" t="s">
        <v>3239</v>
      </c>
      <c r="F281" s="89" t="s">
        <v>231</v>
      </c>
      <c r="G281" s="48">
        <f t="shared" si="12"/>
        <v>1</v>
      </c>
      <c r="H281" s="49" t="s">
        <v>6</v>
      </c>
      <c r="I281" s="39">
        <f t="shared" si="13"/>
        <v>5</v>
      </c>
      <c r="J281" s="39" t="e">
        <f>+IF(#REF!="Issued",1,IF(#REF!="Not Issued",2,"Nil"))</f>
        <v>#REF!</v>
      </c>
      <c r="K281" s="39" t="s">
        <v>1437</v>
      </c>
      <c r="L281" s="39"/>
      <c r="M281" s="90"/>
    </row>
    <row r="282" spans="1:13" s="127" customFormat="1" ht="12.75" customHeight="1" x14ac:dyDescent="0.2">
      <c r="A282" s="44">
        <f t="shared" si="14"/>
        <v>278</v>
      </c>
      <c r="B282" s="45" t="s">
        <v>3243</v>
      </c>
      <c r="C282" s="46">
        <v>76961</v>
      </c>
      <c r="D282" s="47" t="s">
        <v>3244</v>
      </c>
      <c r="E282" s="45" t="s">
        <v>307</v>
      </c>
      <c r="F282" s="89" t="s">
        <v>232</v>
      </c>
      <c r="G282" s="48">
        <f t="shared" si="12"/>
        <v>2</v>
      </c>
      <c r="H282" s="49" t="s">
        <v>6</v>
      </c>
      <c r="I282" s="39">
        <f t="shared" si="13"/>
        <v>5</v>
      </c>
      <c r="J282" s="39" t="e">
        <f>+IF(#REF!="Issued",1,IF(#REF!="Not Issued",2,"Nil"))</f>
        <v>#REF!</v>
      </c>
      <c r="K282" s="39" t="s">
        <v>1441</v>
      </c>
      <c r="L282" s="39"/>
      <c r="M282" s="90"/>
    </row>
    <row r="283" spans="1:13" s="127" customFormat="1" ht="12.75" customHeight="1" x14ac:dyDescent="0.2">
      <c r="A283" s="44">
        <f t="shared" si="14"/>
        <v>279</v>
      </c>
      <c r="B283" s="45" t="s">
        <v>3248</v>
      </c>
      <c r="C283" s="46">
        <v>76963</v>
      </c>
      <c r="D283" s="47" t="s">
        <v>3249</v>
      </c>
      <c r="E283" s="45" t="s">
        <v>3250</v>
      </c>
      <c r="F283" s="89" t="s">
        <v>232</v>
      </c>
      <c r="G283" s="48">
        <f t="shared" si="12"/>
        <v>2</v>
      </c>
      <c r="H283" s="49" t="s">
        <v>6</v>
      </c>
      <c r="I283" s="39">
        <f t="shared" si="13"/>
        <v>5</v>
      </c>
      <c r="J283" s="39" t="e">
        <f>+IF(#REF!="Issued",1,IF(#REF!="Not Issued",2,"Nil"))</f>
        <v>#REF!</v>
      </c>
      <c r="K283" s="39" t="s">
        <v>1444</v>
      </c>
      <c r="L283" s="39"/>
      <c r="M283" s="90"/>
    </row>
    <row r="284" spans="1:13" s="127" customFormat="1" ht="12.75" customHeight="1" x14ac:dyDescent="0.2">
      <c r="A284" s="44">
        <f t="shared" si="14"/>
        <v>280</v>
      </c>
      <c r="B284" s="45" t="s">
        <v>3256</v>
      </c>
      <c r="C284" s="46">
        <v>77481</v>
      </c>
      <c r="D284" s="47" t="s">
        <v>52</v>
      </c>
      <c r="E284" s="45" t="s">
        <v>3257</v>
      </c>
      <c r="F284" s="89" t="s">
        <v>231</v>
      </c>
      <c r="G284" s="48">
        <f t="shared" si="12"/>
        <v>1</v>
      </c>
      <c r="H284" s="49" t="s">
        <v>6</v>
      </c>
      <c r="I284" s="39">
        <f t="shared" si="13"/>
        <v>5</v>
      </c>
      <c r="J284" s="39" t="e">
        <f>+IF(#REF!="Issued",1,IF(#REF!="Not Issued",2,"Nil"))</f>
        <v>#REF!</v>
      </c>
      <c r="K284" s="39" t="s">
        <v>1448</v>
      </c>
      <c r="L284" s="39"/>
      <c r="M284" s="90"/>
    </row>
    <row r="285" spans="1:13" s="127" customFormat="1" ht="12.75" customHeight="1" x14ac:dyDescent="0.2">
      <c r="A285" s="44">
        <f t="shared" si="14"/>
        <v>281</v>
      </c>
      <c r="B285" s="45" t="s">
        <v>3267</v>
      </c>
      <c r="C285" s="46">
        <v>77482</v>
      </c>
      <c r="D285" s="47" t="s">
        <v>3268</v>
      </c>
      <c r="E285" s="45" t="s">
        <v>3269</v>
      </c>
      <c r="F285" s="89" t="s">
        <v>231</v>
      </c>
      <c r="G285" s="48">
        <f t="shared" si="12"/>
        <v>1</v>
      </c>
      <c r="H285" s="49" t="s">
        <v>6</v>
      </c>
      <c r="I285" s="39">
        <f t="shared" si="13"/>
        <v>5</v>
      </c>
      <c r="J285" s="39" t="e">
        <f>+IF(#REF!="Issued",1,IF(#REF!="Not Issued",2,"Nil"))</f>
        <v>#REF!</v>
      </c>
      <c r="K285" s="39" t="s">
        <v>1452</v>
      </c>
      <c r="L285" s="39"/>
      <c r="M285" s="90"/>
    </row>
    <row r="286" spans="1:13" s="127" customFormat="1" ht="12.75" customHeight="1" x14ac:dyDescent="0.2">
      <c r="A286" s="44">
        <f t="shared" si="14"/>
        <v>282</v>
      </c>
      <c r="B286" s="45" t="s">
        <v>3280</v>
      </c>
      <c r="C286" s="46">
        <v>76971</v>
      </c>
      <c r="D286" s="47" t="s">
        <v>3281</v>
      </c>
      <c r="E286" s="45" t="s">
        <v>3282</v>
      </c>
      <c r="F286" s="89" t="s">
        <v>231</v>
      </c>
      <c r="G286" s="48">
        <f t="shared" si="12"/>
        <v>1</v>
      </c>
      <c r="H286" s="49" t="s">
        <v>6</v>
      </c>
      <c r="I286" s="39">
        <f t="shared" si="13"/>
        <v>5</v>
      </c>
      <c r="J286" s="39" t="e">
        <f>+IF(#REF!="Issued",1,IF(#REF!="Not Issued",2,"Nil"))</f>
        <v>#REF!</v>
      </c>
      <c r="K286" s="39" t="s">
        <v>1456</v>
      </c>
      <c r="L286" s="39"/>
      <c r="M286" s="90"/>
    </row>
    <row r="287" spans="1:13" s="127" customFormat="1" ht="12.75" customHeight="1" x14ac:dyDescent="0.2">
      <c r="A287" s="44">
        <f t="shared" si="14"/>
        <v>283</v>
      </c>
      <c r="B287" s="45" t="s">
        <v>3283</v>
      </c>
      <c r="C287" s="46">
        <v>76972</v>
      </c>
      <c r="D287" s="47" t="s">
        <v>327</v>
      </c>
      <c r="E287" s="45" t="s">
        <v>3284</v>
      </c>
      <c r="F287" s="89" t="s">
        <v>231</v>
      </c>
      <c r="G287" s="48">
        <f t="shared" si="12"/>
        <v>1</v>
      </c>
      <c r="H287" s="49" t="s">
        <v>6</v>
      </c>
      <c r="I287" s="39">
        <f t="shared" si="13"/>
        <v>5</v>
      </c>
      <c r="J287" s="39" t="e">
        <f>+IF(#REF!="Issued",1,IF(#REF!="Not Issued",2,"Nil"))</f>
        <v>#REF!</v>
      </c>
      <c r="K287" s="39" t="s">
        <v>1459</v>
      </c>
      <c r="L287" s="39"/>
      <c r="M287" s="90"/>
    </row>
    <row r="288" spans="1:13" s="127" customFormat="1" ht="12.75" customHeight="1" x14ac:dyDescent="0.2">
      <c r="A288" s="44">
        <f t="shared" si="14"/>
        <v>284</v>
      </c>
      <c r="B288" s="45" t="s">
        <v>3285</v>
      </c>
      <c r="C288" s="46">
        <v>76973</v>
      </c>
      <c r="D288" s="47" t="s">
        <v>3286</v>
      </c>
      <c r="E288" s="45" t="s">
        <v>3287</v>
      </c>
      <c r="F288" s="89" t="s">
        <v>231</v>
      </c>
      <c r="G288" s="48">
        <f t="shared" si="12"/>
        <v>1</v>
      </c>
      <c r="H288" s="49" t="s">
        <v>6</v>
      </c>
      <c r="I288" s="39">
        <f t="shared" si="13"/>
        <v>5</v>
      </c>
      <c r="J288" s="39" t="e">
        <f>+IF(#REF!="Issued",1,IF(#REF!="Not Issued",2,"Nil"))</f>
        <v>#REF!</v>
      </c>
      <c r="K288" s="39" t="s">
        <v>1462</v>
      </c>
      <c r="L288" s="39"/>
      <c r="M288" s="90"/>
    </row>
    <row r="289" spans="1:13" s="127" customFormat="1" ht="12.75" customHeight="1" x14ac:dyDescent="0.2">
      <c r="A289" s="44">
        <f t="shared" si="14"/>
        <v>285</v>
      </c>
      <c r="B289" s="45" t="s">
        <v>3288</v>
      </c>
      <c r="C289" s="46">
        <v>77484</v>
      </c>
      <c r="D289" s="47" t="s">
        <v>3289</v>
      </c>
      <c r="E289" s="45" t="s">
        <v>3290</v>
      </c>
      <c r="F289" s="89" t="s">
        <v>231</v>
      </c>
      <c r="G289" s="48">
        <f t="shared" si="12"/>
        <v>1</v>
      </c>
      <c r="H289" s="49" t="s">
        <v>6</v>
      </c>
      <c r="I289" s="39">
        <f t="shared" si="13"/>
        <v>5</v>
      </c>
      <c r="J289" s="39" t="e">
        <f>+IF(#REF!="Issued",1,IF(#REF!="Not Issued",2,"Nil"))</f>
        <v>#REF!</v>
      </c>
      <c r="K289" s="39" t="s">
        <v>3386</v>
      </c>
      <c r="L289" s="39"/>
      <c r="M289" s="90"/>
    </row>
    <row r="290" spans="1:13" s="127" customFormat="1" ht="12.75" customHeight="1" x14ac:dyDescent="0.2">
      <c r="A290" s="44">
        <f t="shared" si="14"/>
        <v>286</v>
      </c>
      <c r="B290" s="45" t="s">
        <v>3309</v>
      </c>
      <c r="C290" s="46">
        <v>77486</v>
      </c>
      <c r="D290" s="47" t="s">
        <v>3310</v>
      </c>
      <c r="E290" s="45" t="s">
        <v>3311</v>
      </c>
      <c r="F290" s="89" t="s">
        <v>231</v>
      </c>
      <c r="G290" s="48">
        <f t="shared" si="12"/>
        <v>1</v>
      </c>
      <c r="H290" s="49" t="s">
        <v>6</v>
      </c>
      <c r="I290" s="39">
        <f t="shared" si="13"/>
        <v>5</v>
      </c>
      <c r="J290" s="39" t="e">
        <f>+IF(#REF!="Issued",1,IF(#REF!="Not Issued",2,"Nil"))</f>
        <v>#REF!</v>
      </c>
      <c r="K290" s="39" t="s">
        <v>1466</v>
      </c>
      <c r="L290" s="39"/>
      <c r="M290" s="90"/>
    </row>
    <row r="291" spans="1:13" s="127" customFormat="1" ht="12.75" customHeight="1" x14ac:dyDescent="0.2">
      <c r="A291" s="44">
        <f t="shared" si="14"/>
        <v>287</v>
      </c>
      <c r="B291" s="45" t="s">
        <v>3318</v>
      </c>
      <c r="C291" s="46">
        <v>76982</v>
      </c>
      <c r="D291" s="47" t="s">
        <v>3319</v>
      </c>
      <c r="E291" s="45" t="s">
        <v>3320</v>
      </c>
      <c r="F291" s="89" t="s">
        <v>232</v>
      </c>
      <c r="G291" s="48">
        <f t="shared" si="12"/>
        <v>2</v>
      </c>
      <c r="H291" s="49" t="s">
        <v>6</v>
      </c>
      <c r="I291" s="39">
        <f t="shared" si="13"/>
        <v>5</v>
      </c>
      <c r="J291" s="39" t="e">
        <f>+IF(#REF!="Issued",1,IF(#REF!="Not Issued",2,"Nil"))</f>
        <v>#REF!</v>
      </c>
      <c r="K291" s="39" t="s">
        <v>1469</v>
      </c>
      <c r="L291" s="39"/>
      <c r="M291" s="90"/>
    </row>
    <row r="292" spans="1:13" s="127" customFormat="1" ht="12.75" customHeight="1" x14ac:dyDescent="0.2">
      <c r="A292" s="44">
        <f t="shared" si="14"/>
        <v>288</v>
      </c>
      <c r="B292" s="45" t="s">
        <v>3321</v>
      </c>
      <c r="C292" s="46">
        <v>61058</v>
      </c>
      <c r="D292" s="47" t="s">
        <v>3322</v>
      </c>
      <c r="E292" s="45" t="s">
        <v>3323</v>
      </c>
      <c r="F292" s="89" t="s">
        <v>231</v>
      </c>
      <c r="G292" s="48">
        <f t="shared" si="12"/>
        <v>1</v>
      </c>
      <c r="H292" s="49" t="s">
        <v>6</v>
      </c>
      <c r="I292" s="39">
        <f t="shared" si="13"/>
        <v>5</v>
      </c>
      <c r="J292" s="39" t="e">
        <f>+IF(#REF!="Issued",1,IF(#REF!="Not Issued",2,"Nil"))</f>
        <v>#REF!</v>
      </c>
      <c r="K292" s="39" t="s">
        <v>1473</v>
      </c>
      <c r="L292" s="39"/>
      <c r="M292" s="90"/>
    </row>
    <row r="293" spans="1:13" s="127" customFormat="1" ht="12.75" customHeight="1" x14ac:dyDescent="0.2">
      <c r="A293" s="44">
        <f t="shared" si="14"/>
        <v>289</v>
      </c>
      <c r="B293" s="45" t="s">
        <v>3333</v>
      </c>
      <c r="C293" s="46">
        <v>76986</v>
      </c>
      <c r="D293" s="47" t="s">
        <v>3334</v>
      </c>
      <c r="E293" s="45" t="s">
        <v>90</v>
      </c>
      <c r="F293" s="89" t="s">
        <v>232</v>
      </c>
      <c r="G293" s="48">
        <f t="shared" si="12"/>
        <v>2</v>
      </c>
      <c r="H293" s="49" t="s">
        <v>6</v>
      </c>
      <c r="I293" s="39">
        <f t="shared" si="13"/>
        <v>5</v>
      </c>
      <c r="J293" s="39" t="e">
        <f>+IF(#REF!="Issued",1,IF(#REF!="Not Issued",2,"Nil"))</f>
        <v>#REF!</v>
      </c>
      <c r="K293" s="39" t="s">
        <v>3396</v>
      </c>
      <c r="L293" s="39"/>
      <c r="M293" s="90"/>
    </row>
    <row r="294" spans="1:13" s="127" customFormat="1" ht="12.75" customHeight="1" x14ac:dyDescent="0.2">
      <c r="A294" s="44">
        <f t="shared" si="14"/>
        <v>290</v>
      </c>
      <c r="B294" s="45" t="s">
        <v>3341</v>
      </c>
      <c r="C294" s="46">
        <v>77488</v>
      </c>
      <c r="D294" s="47" t="s">
        <v>3342</v>
      </c>
      <c r="E294" s="45" t="s">
        <v>3343</v>
      </c>
      <c r="F294" s="89" t="s">
        <v>231</v>
      </c>
      <c r="G294" s="48">
        <f t="shared" si="12"/>
        <v>1</v>
      </c>
      <c r="H294" s="49" t="s">
        <v>6</v>
      </c>
      <c r="I294" s="39">
        <f t="shared" si="13"/>
        <v>5</v>
      </c>
      <c r="J294" s="39" t="e">
        <f>+IF(#REF!="Issued",1,IF(#REF!="Not Issued",2,"Nil"))</f>
        <v>#REF!</v>
      </c>
      <c r="K294" s="39" t="s">
        <v>1477</v>
      </c>
      <c r="L294" s="39"/>
      <c r="M294" s="90"/>
    </row>
    <row r="295" spans="1:13" s="127" customFormat="1" ht="12.75" customHeight="1" x14ac:dyDescent="0.2">
      <c r="A295" s="44">
        <f t="shared" si="14"/>
        <v>291</v>
      </c>
      <c r="B295" s="45" t="s">
        <v>3344</v>
      </c>
      <c r="C295" s="46">
        <v>77489</v>
      </c>
      <c r="D295" s="47" t="s">
        <v>3345</v>
      </c>
      <c r="E295" s="45" t="s">
        <v>3346</v>
      </c>
      <c r="F295" s="89" t="s">
        <v>231</v>
      </c>
      <c r="G295" s="48">
        <f t="shared" si="12"/>
        <v>1</v>
      </c>
      <c r="H295" s="49" t="s">
        <v>6</v>
      </c>
      <c r="I295" s="39">
        <f t="shared" si="13"/>
        <v>5</v>
      </c>
      <c r="J295" s="39" t="e">
        <f>+IF(#REF!="Issued",1,IF(#REF!="Not Issued",2,"Nil"))</f>
        <v>#REF!</v>
      </c>
      <c r="K295" s="39" t="s">
        <v>1480</v>
      </c>
      <c r="L295" s="39"/>
      <c r="M295" s="90"/>
    </row>
    <row r="296" spans="1:13" s="127" customFormat="1" ht="12.75" customHeight="1" x14ac:dyDescent="0.2">
      <c r="A296" s="44">
        <f t="shared" si="14"/>
        <v>292</v>
      </c>
      <c r="B296" s="45" t="s">
        <v>3357</v>
      </c>
      <c r="C296" s="46">
        <v>77490</v>
      </c>
      <c r="D296" s="47" t="s">
        <v>3358</v>
      </c>
      <c r="E296" s="45" t="s">
        <v>3359</v>
      </c>
      <c r="F296" s="89" t="s">
        <v>232</v>
      </c>
      <c r="G296" s="48">
        <f t="shared" si="12"/>
        <v>2</v>
      </c>
      <c r="H296" s="49" t="s">
        <v>6</v>
      </c>
      <c r="I296" s="39">
        <f t="shared" si="13"/>
        <v>5</v>
      </c>
      <c r="J296" s="39" t="e">
        <f>+IF(#REF!="Issued",1,IF(#REF!="Not Issued",2,"Nil"))</f>
        <v>#REF!</v>
      </c>
      <c r="K296" s="39" t="s">
        <v>1484</v>
      </c>
      <c r="L296" s="39"/>
      <c r="M296" s="90"/>
    </row>
    <row r="297" spans="1:13" s="127" customFormat="1" ht="12.75" customHeight="1" x14ac:dyDescent="0.2">
      <c r="A297" s="44">
        <f t="shared" si="14"/>
        <v>293</v>
      </c>
      <c r="B297" s="45" t="s">
        <v>3360</v>
      </c>
      <c r="C297" s="46">
        <v>61060</v>
      </c>
      <c r="D297" s="47" t="s">
        <v>1115</v>
      </c>
      <c r="E297" s="45" t="s">
        <v>3361</v>
      </c>
      <c r="F297" s="89" t="s">
        <v>231</v>
      </c>
      <c r="G297" s="48">
        <f t="shared" si="12"/>
        <v>1</v>
      </c>
      <c r="H297" s="49" t="s">
        <v>6</v>
      </c>
      <c r="I297" s="39">
        <f t="shared" si="13"/>
        <v>5</v>
      </c>
      <c r="J297" s="39" t="e">
        <f>+IF(#REF!="Issued",1,IF(#REF!="Not Issued",2,"Nil"))</f>
        <v>#REF!</v>
      </c>
      <c r="K297" s="39" t="s">
        <v>3409</v>
      </c>
      <c r="L297" s="39"/>
      <c r="M297" s="90"/>
    </row>
    <row r="298" spans="1:13" s="127" customFormat="1" ht="12.75" customHeight="1" x14ac:dyDescent="0.2">
      <c r="A298" s="44">
        <f t="shared" si="14"/>
        <v>294</v>
      </c>
      <c r="B298" s="45" t="s">
        <v>3373</v>
      </c>
      <c r="C298" s="46">
        <v>76996</v>
      </c>
      <c r="D298" s="47" t="s">
        <v>3374</v>
      </c>
      <c r="E298" s="45" t="s">
        <v>3375</v>
      </c>
      <c r="F298" s="89" t="s">
        <v>231</v>
      </c>
      <c r="G298" s="48">
        <f t="shared" si="12"/>
        <v>1</v>
      </c>
      <c r="H298" s="49" t="s">
        <v>6</v>
      </c>
      <c r="I298" s="39">
        <f t="shared" si="13"/>
        <v>5</v>
      </c>
      <c r="J298" s="39" t="e">
        <f>+IF(#REF!="Issued",1,IF(#REF!="Not Issued",2,"Nil"))</f>
        <v>#REF!</v>
      </c>
      <c r="K298" s="39" t="s">
        <v>1488</v>
      </c>
      <c r="L298" s="39"/>
      <c r="M298" s="90"/>
    </row>
    <row r="299" spans="1:13" s="127" customFormat="1" ht="12.75" customHeight="1" x14ac:dyDescent="0.2">
      <c r="A299" s="44">
        <f t="shared" si="14"/>
        <v>295</v>
      </c>
      <c r="B299" s="45" t="s">
        <v>3376</v>
      </c>
      <c r="C299" s="46">
        <v>76997</v>
      </c>
      <c r="D299" s="47" t="s">
        <v>3377</v>
      </c>
      <c r="E299" s="45" t="s">
        <v>110</v>
      </c>
      <c r="F299" s="89" t="s">
        <v>232</v>
      </c>
      <c r="G299" s="48">
        <f t="shared" si="12"/>
        <v>2</v>
      </c>
      <c r="H299" s="49" t="s">
        <v>6</v>
      </c>
      <c r="I299" s="39">
        <f t="shared" si="13"/>
        <v>5</v>
      </c>
      <c r="J299" s="39" t="e">
        <f>+IF(#REF!="Issued",1,IF(#REF!="Not Issued",2,"Nil"))</f>
        <v>#REF!</v>
      </c>
      <c r="K299" s="39" t="s">
        <v>1492</v>
      </c>
      <c r="L299" s="39"/>
      <c r="M299" s="90"/>
    </row>
    <row r="300" spans="1:13" s="127" customFormat="1" ht="12.75" customHeight="1" x14ac:dyDescent="0.2">
      <c r="A300" s="44">
        <f t="shared" si="14"/>
        <v>296</v>
      </c>
      <c r="B300" s="45" t="s">
        <v>3378</v>
      </c>
      <c r="C300" s="46">
        <v>76998</v>
      </c>
      <c r="D300" s="47" t="s">
        <v>3379</v>
      </c>
      <c r="E300" s="45" t="s">
        <v>3380</v>
      </c>
      <c r="F300" s="89" t="s">
        <v>232</v>
      </c>
      <c r="G300" s="48">
        <f t="shared" si="12"/>
        <v>2</v>
      </c>
      <c r="H300" s="49" t="s">
        <v>6</v>
      </c>
      <c r="I300" s="39">
        <f t="shared" si="13"/>
        <v>5</v>
      </c>
      <c r="J300" s="39" t="e">
        <f>+IF(#REF!="Issued",1,IF(#REF!="Not Issued",2,"Nil"))</f>
        <v>#REF!</v>
      </c>
      <c r="K300" s="39" t="s">
        <v>1495</v>
      </c>
      <c r="L300" s="39"/>
      <c r="M300" s="90"/>
    </row>
    <row r="301" spans="1:13" s="127" customFormat="1" ht="12.75" customHeight="1" x14ac:dyDescent="0.2">
      <c r="A301" s="44">
        <f t="shared" si="14"/>
        <v>297</v>
      </c>
      <c r="B301" s="45" t="s">
        <v>3381</v>
      </c>
      <c r="C301" s="46">
        <v>76999</v>
      </c>
      <c r="D301" s="47" t="s">
        <v>3382</v>
      </c>
      <c r="E301" s="45" t="s">
        <v>3383</v>
      </c>
      <c r="F301" s="89" t="s">
        <v>231</v>
      </c>
      <c r="G301" s="48">
        <f t="shared" si="12"/>
        <v>1</v>
      </c>
      <c r="H301" s="49" t="s">
        <v>6</v>
      </c>
      <c r="I301" s="39">
        <f t="shared" si="13"/>
        <v>5</v>
      </c>
      <c r="J301" s="39" t="e">
        <f>+IF(#REF!="Issued",1,IF(#REF!="Not Issued",2,"Nil"))</f>
        <v>#REF!</v>
      </c>
      <c r="K301" s="39" t="s">
        <v>1499</v>
      </c>
      <c r="L301" s="39"/>
      <c r="M301" s="90"/>
    </row>
    <row r="302" spans="1:13" s="127" customFormat="1" ht="12.75" customHeight="1" x14ac:dyDescent="0.2">
      <c r="A302" s="44">
        <f t="shared" si="14"/>
        <v>298</v>
      </c>
      <c r="B302" s="45" t="s">
        <v>3384</v>
      </c>
      <c r="C302" s="46">
        <v>77491</v>
      </c>
      <c r="D302" s="47" t="s">
        <v>3385</v>
      </c>
      <c r="E302" s="45" t="s">
        <v>3385</v>
      </c>
      <c r="F302" s="89" t="s">
        <v>231</v>
      </c>
      <c r="G302" s="48">
        <f t="shared" si="12"/>
        <v>1</v>
      </c>
      <c r="H302" s="49" t="s">
        <v>6</v>
      </c>
      <c r="I302" s="39">
        <f t="shared" si="13"/>
        <v>5</v>
      </c>
      <c r="J302" s="39" t="e">
        <f>+IF(#REF!="Issued",1,IF(#REF!="Not Issued",2,"Nil"))</f>
        <v>#REF!</v>
      </c>
      <c r="K302" s="39" t="s">
        <v>1507</v>
      </c>
      <c r="L302" s="50"/>
      <c r="M302" s="90"/>
    </row>
    <row r="303" spans="1:13" s="127" customFormat="1" ht="12.75" customHeight="1" x14ac:dyDescent="0.2">
      <c r="A303" s="44">
        <f t="shared" si="14"/>
        <v>299</v>
      </c>
      <c r="B303" s="45" t="s">
        <v>3387</v>
      </c>
      <c r="C303" s="46">
        <v>60686</v>
      </c>
      <c r="D303" s="47" t="s">
        <v>951</v>
      </c>
      <c r="E303" s="45" t="s">
        <v>174</v>
      </c>
      <c r="F303" s="89" t="s">
        <v>231</v>
      </c>
      <c r="G303" s="48">
        <f t="shared" si="12"/>
        <v>1</v>
      </c>
      <c r="H303" s="49" t="s">
        <v>6</v>
      </c>
      <c r="I303" s="39">
        <f t="shared" si="13"/>
        <v>5</v>
      </c>
      <c r="J303" s="39" t="e">
        <f>+IF(#REF!="Issued",1,IF(#REF!="Not Issued",2,"Nil"))</f>
        <v>#REF!</v>
      </c>
      <c r="K303" s="39" t="s">
        <v>1510</v>
      </c>
      <c r="L303" s="39"/>
      <c r="M303" s="90"/>
    </row>
    <row r="304" spans="1:13" s="127" customFormat="1" ht="12.75" customHeight="1" x14ac:dyDescent="0.2">
      <c r="A304" s="44">
        <f t="shared" si="14"/>
        <v>300</v>
      </c>
      <c r="B304" s="45" t="s">
        <v>3403</v>
      </c>
      <c r="C304" s="46">
        <v>77005</v>
      </c>
      <c r="D304" s="47" t="s">
        <v>3404</v>
      </c>
      <c r="E304" s="45" t="s">
        <v>3405</v>
      </c>
      <c r="F304" s="89" t="s">
        <v>231</v>
      </c>
      <c r="G304" s="48">
        <f t="shared" si="12"/>
        <v>1</v>
      </c>
      <c r="H304" s="49" t="s">
        <v>6</v>
      </c>
      <c r="I304" s="39">
        <f t="shared" si="13"/>
        <v>5</v>
      </c>
      <c r="J304" s="39" t="e">
        <f>+IF(#REF!="Issued",1,IF(#REF!="Not Issued",2,"Nil"))</f>
        <v>#REF!</v>
      </c>
      <c r="K304" s="39" t="s">
        <v>1514</v>
      </c>
      <c r="L304" s="39"/>
      <c r="M304" s="90"/>
    </row>
    <row r="305" spans="1:13" s="127" customFormat="1" ht="12.75" customHeight="1" x14ac:dyDescent="0.2">
      <c r="A305" s="44">
        <f t="shared" si="14"/>
        <v>301</v>
      </c>
      <c r="B305" s="45" t="s">
        <v>3406</v>
      </c>
      <c r="C305" s="46">
        <v>77006</v>
      </c>
      <c r="D305" s="47" t="s">
        <v>3407</v>
      </c>
      <c r="E305" s="45" t="s">
        <v>3408</v>
      </c>
      <c r="F305" s="89" t="s">
        <v>232</v>
      </c>
      <c r="G305" s="48">
        <f t="shared" si="12"/>
        <v>2</v>
      </c>
      <c r="H305" s="49" t="s">
        <v>6</v>
      </c>
      <c r="I305" s="39">
        <f t="shared" si="13"/>
        <v>5</v>
      </c>
      <c r="J305" s="39" t="e">
        <f>+IF(#REF!="Issued",1,IF(#REF!="Not Issued",2,"Nil"))</f>
        <v>#REF!</v>
      </c>
      <c r="K305" s="39" t="s">
        <v>1518</v>
      </c>
      <c r="L305" s="39"/>
      <c r="M305" s="90"/>
    </row>
    <row r="306" spans="1:13" s="127" customFormat="1" ht="12.75" customHeight="1" x14ac:dyDescent="0.2">
      <c r="A306" s="44">
        <f t="shared" si="14"/>
        <v>302</v>
      </c>
      <c r="B306" s="45" t="s">
        <v>3410</v>
      </c>
      <c r="C306" s="46">
        <v>77007</v>
      </c>
      <c r="D306" s="47" t="s">
        <v>3411</v>
      </c>
      <c r="E306" s="45" t="s">
        <v>3412</v>
      </c>
      <c r="F306" s="89" t="s">
        <v>231</v>
      </c>
      <c r="G306" s="48">
        <f t="shared" si="12"/>
        <v>1</v>
      </c>
      <c r="H306" s="49" t="s">
        <v>6</v>
      </c>
      <c r="I306" s="39">
        <f t="shared" si="13"/>
        <v>5</v>
      </c>
      <c r="J306" s="39" t="e">
        <f>+IF(#REF!="Issued",1,IF(#REF!="Not Issued",2,"Nil"))</f>
        <v>#REF!</v>
      </c>
      <c r="K306" s="39" t="s">
        <v>1526</v>
      </c>
      <c r="L306" s="39"/>
      <c r="M306" s="90"/>
    </row>
    <row r="307" spans="1:13" s="127" customFormat="1" ht="12.75" customHeight="1" x14ac:dyDescent="0.2">
      <c r="A307" s="44">
        <f t="shared" si="14"/>
        <v>303</v>
      </c>
      <c r="B307" s="45" t="s">
        <v>3413</v>
      </c>
      <c r="C307" s="46">
        <v>77008</v>
      </c>
      <c r="D307" s="47" t="s">
        <v>3414</v>
      </c>
      <c r="E307" s="45" t="s">
        <v>1963</v>
      </c>
      <c r="F307" s="89" t="s">
        <v>231</v>
      </c>
      <c r="G307" s="48">
        <f t="shared" si="12"/>
        <v>1</v>
      </c>
      <c r="H307" s="49" t="s">
        <v>6</v>
      </c>
      <c r="I307" s="39">
        <f t="shared" si="13"/>
        <v>5</v>
      </c>
      <c r="J307" s="39" t="e">
        <f>+IF(#REF!="Issued",1,IF(#REF!="Not Issued",2,"Nil"))</f>
        <v>#REF!</v>
      </c>
      <c r="K307" s="39" t="s">
        <v>1534</v>
      </c>
      <c r="L307" s="39"/>
      <c r="M307" s="90"/>
    </row>
    <row r="308" spans="1:13" s="127" customFormat="1" ht="12.75" customHeight="1" x14ac:dyDescent="0.2">
      <c r="A308" s="44">
        <f t="shared" si="14"/>
        <v>304</v>
      </c>
      <c r="B308" s="45" t="s">
        <v>3418</v>
      </c>
      <c r="C308" s="46">
        <v>77009</v>
      </c>
      <c r="D308" s="47" t="s">
        <v>3419</v>
      </c>
      <c r="E308" s="45" t="s">
        <v>3420</v>
      </c>
      <c r="F308" s="89" t="s">
        <v>231</v>
      </c>
      <c r="G308" s="48">
        <f t="shared" si="12"/>
        <v>1</v>
      </c>
      <c r="H308" s="49" t="s">
        <v>6</v>
      </c>
      <c r="I308" s="39">
        <f t="shared" si="13"/>
        <v>5</v>
      </c>
      <c r="J308" s="39" t="e">
        <f>+IF(#REF!="Issued",1,IF(#REF!="Not Issued",2,"Nil"))</f>
        <v>#REF!</v>
      </c>
      <c r="K308" s="39" t="s">
        <v>1542</v>
      </c>
      <c r="L308" s="39"/>
      <c r="M308" s="90"/>
    </row>
    <row r="309" spans="1:13" s="127" customFormat="1" ht="12.75" customHeight="1" x14ac:dyDescent="0.2">
      <c r="A309" s="44">
        <f t="shared" si="14"/>
        <v>305</v>
      </c>
      <c r="B309" s="45" t="s">
        <v>3424</v>
      </c>
      <c r="C309" s="46">
        <v>77493</v>
      </c>
      <c r="D309" s="47" t="s">
        <v>3425</v>
      </c>
      <c r="E309" s="45" t="s">
        <v>2072</v>
      </c>
      <c r="F309" s="89" t="s">
        <v>231</v>
      </c>
      <c r="G309" s="48">
        <f t="shared" si="12"/>
        <v>1</v>
      </c>
      <c r="H309" s="49" t="s">
        <v>6</v>
      </c>
      <c r="I309" s="39">
        <f t="shared" si="13"/>
        <v>5</v>
      </c>
      <c r="J309" s="39" t="e">
        <f>+IF(#REF!="Issued",1,IF(#REF!="Not Issued",2,"Nil"))</f>
        <v>#REF!</v>
      </c>
      <c r="K309" s="39" t="s">
        <v>3437</v>
      </c>
      <c r="L309" s="39"/>
      <c r="M309" s="90"/>
    </row>
    <row r="310" spans="1:13" s="127" customFormat="1" ht="12.75" customHeight="1" x14ac:dyDescent="0.2">
      <c r="A310" s="44">
        <f t="shared" si="14"/>
        <v>306</v>
      </c>
      <c r="B310" s="45" t="s">
        <v>3426</v>
      </c>
      <c r="C310" s="46">
        <v>60696</v>
      </c>
      <c r="D310" s="47" t="s">
        <v>87</v>
      </c>
      <c r="E310" s="45" t="s">
        <v>3427</v>
      </c>
      <c r="F310" s="89" t="s">
        <v>231</v>
      </c>
      <c r="G310" s="48">
        <f t="shared" si="12"/>
        <v>1</v>
      </c>
      <c r="H310" s="49" t="s">
        <v>6</v>
      </c>
      <c r="I310" s="39">
        <f t="shared" si="13"/>
        <v>5</v>
      </c>
      <c r="J310" s="39" t="e">
        <f>+IF(#REF!="Issued",1,IF(#REF!="Not Issued",2,"Nil"))</f>
        <v>#REF!</v>
      </c>
      <c r="K310" s="39" t="s">
        <v>3439</v>
      </c>
      <c r="L310" s="39"/>
      <c r="M310" s="90"/>
    </row>
    <row r="311" spans="1:13" s="127" customFormat="1" ht="12.75" customHeight="1" x14ac:dyDescent="0.2">
      <c r="A311" s="44">
        <f t="shared" si="14"/>
        <v>307</v>
      </c>
      <c r="B311" s="45" t="s">
        <v>3432</v>
      </c>
      <c r="C311" s="46">
        <v>77013</v>
      </c>
      <c r="D311" s="47" t="s">
        <v>3433</v>
      </c>
      <c r="E311" s="45" t="s">
        <v>150</v>
      </c>
      <c r="F311" s="89" t="s">
        <v>231</v>
      </c>
      <c r="G311" s="48">
        <f t="shared" si="12"/>
        <v>1</v>
      </c>
      <c r="H311" s="49" t="s">
        <v>6</v>
      </c>
      <c r="I311" s="39">
        <f t="shared" si="13"/>
        <v>5</v>
      </c>
      <c r="J311" s="39" t="e">
        <f>+IF(#REF!="Issued",1,IF(#REF!="Not Issued",2,"Nil"))</f>
        <v>#REF!</v>
      </c>
      <c r="K311" s="39" t="s">
        <v>1545</v>
      </c>
      <c r="L311" s="39"/>
      <c r="M311" s="90"/>
    </row>
    <row r="312" spans="1:13" s="127" customFormat="1" ht="12.75" customHeight="1" x14ac:dyDescent="0.2">
      <c r="A312" s="44">
        <f t="shared" si="14"/>
        <v>308</v>
      </c>
      <c r="B312" s="45" t="s">
        <v>3438</v>
      </c>
      <c r="C312" s="46">
        <v>77015</v>
      </c>
      <c r="D312" s="47" t="s">
        <v>3054</v>
      </c>
      <c r="E312" s="45" t="s">
        <v>115</v>
      </c>
      <c r="F312" s="89" t="s">
        <v>231</v>
      </c>
      <c r="G312" s="48">
        <f t="shared" si="12"/>
        <v>1</v>
      </c>
      <c r="H312" s="49" t="s">
        <v>6</v>
      </c>
      <c r="I312" s="39">
        <f t="shared" si="13"/>
        <v>5</v>
      </c>
      <c r="J312" s="39" t="e">
        <f>+IF(#REF!="Issued",1,IF(#REF!="Not Issued",2,"Nil"))</f>
        <v>#REF!</v>
      </c>
      <c r="K312" s="39" t="s">
        <v>1549</v>
      </c>
      <c r="L312" s="39"/>
      <c r="M312" s="90"/>
    </row>
    <row r="313" spans="1:13" s="127" customFormat="1" ht="12.75" customHeight="1" x14ac:dyDescent="0.2">
      <c r="A313" s="44">
        <f t="shared" si="14"/>
        <v>309</v>
      </c>
      <c r="B313" s="45" t="s">
        <v>3440</v>
      </c>
      <c r="C313" s="46">
        <v>77016</v>
      </c>
      <c r="D313" s="47" t="s">
        <v>3441</v>
      </c>
      <c r="E313" s="45" t="s">
        <v>83</v>
      </c>
      <c r="F313" s="89" t="s">
        <v>232</v>
      </c>
      <c r="G313" s="48">
        <f t="shared" si="12"/>
        <v>2</v>
      </c>
      <c r="H313" s="49" t="s">
        <v>6</v>
      </c>
      <c r="I313" s="39">
        <f t="shared" si="13"/>
        <v>5</v>
      </c>
      <c r="J313" s="39" t="e">
        <f>+IF(#REF!="Issued",1,IF(#REF!="Not Issued",2,"Nil"))</f>
        <v>#REF!</v>
      </c>
      <c r="K313" s="39" t="s">
        <v>1552</v>
      </c>
      <c r="L313" s="39"/>
      <c r="M313" s="90"/>
    </row>
    <row r="314" spans="1:13" s="127" customFormat="1" ht="12.75" customHeight="1" x14ac:dyDescent="0.2">
      <c r="A314" s="44">
        <f t="shared" si="14"/>
        <v>310</v>
      </c>
      <c r="B314" s="45" t="s">
        <v>3446</v>
      </c>
      <c r="C314" s="46">
        <v>51472</v>
      </c>
      <c r="D314" s="47" t="s">
        <v>3447</v>
      </c>
      <c r="E314" s="45" t="s">
        <v>3448</v>
      </c>
      <c r="F314" s="89" t="s">
        <v>231</v>
      </c>
      <c r="G314" s="48">
        <f t="shared" si="12"/>
        <v>1</v>
      </c>
      <c r="H314" s="49" t="s">
        <v>6</v>
      </c>
      <c r="I314" s="39">
        <f t="shared" si="13"/>
        <v>5</v>
      </c>
      <c r="J314" s="39" t="e">
        <f>+IF(#REF!="Issued",1,IF(#REF!="Not Issued",2,"Nil"))</f>
        <v>#REF!</v>
      </c>
      <c r="K314" s="39" t="s">
        <v>1556</v>
      </c>
      <c r="L314" s="39"/>
      <c r="M314" s="90"/>
    </row>
    <row r="315" spans="1:13" ht="7.5" customHeight="1" x14ac:dyDescent="0.25">
      <c r="A315" s="41"/>
      <c r="J315" s="128"/>
      <c r="K315" s="129"/>
    </row>
    <row r="316" spans="1:13" x14ac:dyDescent="0.25">
      <c r="E316" s="130"/>
    </row>
    <row r="317" spans="1:13" ht="32.25" thickBot="1" x14ac:dyDescent="0.65">
      <c r="A317" s="224" t="s">
        <v>27</v>
      </c>
      <c r="B317" s="224"/>
      <c r="C317" s="224"/>
      <c r="D317" s="224"/>
      <c r="E317" s="224"/>
      <c r="F317" s="224"/>
      <c r="G317" s="224"/>
      <c r="H317" s="224"/>
      <c r="I317" s="224"/>
      <c r="J317" s="224"/>
      <c r="K317" s="224"/>
      <c r="L317" s="224"/>
    </row>
    <row r="318" spans="1:13" s="131" customFormat="1" ht="32.25" thickBot="1" x14ac:dyDescent="0.3">
      <c r="A318" s="74" t="s">
        <v>221</v>
      </c>
      <c r="B318" s="75" t="s">
        <v>222</v>
      </c>
      <c r="C318" s="76" t="s">
        <v>238</v>
      </c>
      <c r="D318" s="77" t="s">
        <v>223</v>
      </c>
      <c r="E318" s="78" t="s">
        <v>224</v>
      </c>
      <c r="F318" s="79" t="s">
        <v>225</v>
      </c>
      <c r="G318" s="79"/>
      <c r="H318" s="80" t="s">
        <v>226</v>
      </c>
      <c r="I318" s="80"/>
      <c r="J318" s="81" t="s">
        <v>227</v>
      </c>
      <c r="K318" s="82"/>
      <c r="L318" s="83" t="s">
        <v>228</v>
      </c>
    </row>
    <row r="319" spans="1:13" ht="15.75" customHeight="1" x14ac:dyDescent="0.2">
      <c r="A319" s="44">
        <v>1</v>
      </c>
      <c r="B319" s="45" t="s">
        <v>3465</v>
      </c>
      <c r="C319" s="46">
        <v>77516</v>
      </c>
      <c r="D319" s="47" t="s">
        <v>3466</v>
      </c>
      <c r="E319" s="45" t="s">
        <v>3467</v>
      </c>
      <c r="F319" s="89" t="s">
        <v>231</v>
      </c>
      <c r="G319" s="48">
        <f t="shared" ref="G319:G350" si="15">+IF(F319="M",1,IF(F319="f",2,IF(F319="Civ",3,"Error")))</f>
        <v>1</v>
      </c>
      <c r="H319" s="49" t="s">
        <v>220</v>
      </c>
      <c r="I319" s="39">
        <f t="shared" ref="I319:I382" si="16">+IF(H319="Incomplete",5,IF(H319="Complete",1,IF(H319="Incomplete",2,IF(H319="Left",3,IF(H319="Dropped",4,"Error")))))</f>
        <v>1</v>
      </c>
      <c r="J319" s="39" t="e">
        <f>+IF(#REF!="Issued",1,IF(#REF!="Not Issued",2,"Nil"))</f>
        <v>#REF!</v>
      </c>
      <c r="K319" s="39" t="s">
        <v>257</v>
      </c>
      <c r="L319" s="39"/>
      <c r="M319" s="90" t="s">
        <v>3459</v>
      </c>
    </row>
    <row r="320" spans="1:13" ht="15.75" customHeight="1" x14ac:dyDescent="0.2">
      <c r="A320" s="44">
        <f t="shared" ref="A320:A367" si="17">+A319+1</f>
        <v>2</v>
      </c>
      <c r="B320" s="45" t="s">
        <v>3468</v>
      </c>
      <c r="C320" s="46">
        <v>77034</v>
      </c>
      <c r="D320" s="47" t="s">
        <v>50</v>
      </c>
      <c r="E320" s="45" t="s">
        <v>3427</v>
      </c>
      <c r="F320" s="89" t="s">
        <v>231</v>
      </c>
      <c r="G320" s="48">
        <f t="shared" si="15"/>
        <v>1</v>
      </c>
      <c r="H320" s="49" t="s">
        <v>220</v>
      </c>
      <c r="I320" s="39">
        <f t="shared" si="16"/>
        <v>1</v>
      </c>
      <c r="J320" s="39" t="e">
        <f>+IF(#REF!="Issued",1,IF(#REF!="Not Issued",2,"Nil"))</f>
        <v>#REF!</v>
      </c>
      <c r="K320" s="39" t="s">
        <v>243</v>
      </c>
      <c r="L320" s="39"/>
      <c r="M320" s="90" t="s">
        <v>1907</v>
      </c>
    </row>
    <row r="321" spans="1:13" ht="15.75" customHeight="1" x14ac:dyDescent="0.2">
      <c r="A321" s="44">
        <f t="shared" si="17"/>
        <v>3</v>
      </c>
      <c r="B321" s="45" t="s">
        <v>3469</v>
      </c>
      <c r="C321" s="46">
        <v>77517</v>
      </c>
      <c r="D321" s="47" t="s">
        <v>3470</v>
      </c>
      <c r="E321" s="45" t="s">
        <v>3471</v>
      </c>
      <c r="F321" s="89" t="s">
        <v>231</v>
      </c>
      <c r="G321" s="48">
        <f t="shared" si="15"/>
        <v>1</v>
      </c>
      <c r="H321" s="49" t="s">
        <v>220</v>
      </c>
      <c r="I321" s="39">
        <f t="shared" si="16"/>
        <v>1</v>
      </c>
      <c r="J321" s="39" t="e">
        <f>+IF(#REF!="Issued",1,IF(#REF!="Not Issued",2,"Nil"))</f>
        <v>#REF!</v>
      </c>
      <c r="K321" s="39" t="s">
        <v>244</v>
      </c>
      <c r="L321" s="39"/>
      <c r="M321" s="90" t="s">
        <v>1911</v>
      </c>
    </row>
    <row r="322" spans="1:13" ht="15.75" customHeight="1" x14ac:dyDescent="0.2">
      <c r="A322" s="44">
        <f t="shared" si="17"/>
        <v>4</v>
      </c>
      <c r="B322" s="45" t="s">
        <v>3472</v>
      </c>
      <c r="C322" s="46">
        <v>77035</v>
      </c>
      <c r="D322" s="47" t="s">
        <v>3473</v>
      </c>
      <c r="E322" s="45" t="s">
        <v>3474</v>
      </c>
      <c r="F322" s="89" t="s">
        <v>232</v>
      </c>
      <c r="G322" s="48">
        <f t="shared" si="15"/>
        <v>2</v>
      </c>
      <c r="H322" s="49" t="s">
        <v>220</v>
      </c>
      <c r="I322" s="39">
        <f t="shared" si="16"/>
        <v>1</v>
      </c>
      <c r="J322" s="39" t="e">
        <f>+IF(#REF!="Issued",1,IF(#REF!="Not Issued",2,"Nil"))</f>
        <v>#REF!</v>
      </c>
      <c r="K322" s="39" t="s">
        <v>245</v>
      </c>
      <c r="L322" s="39"/>
      <c r="M322" s="90" t="s">
        <v>1915</v>
      </c>
    </row>
    <row r="323" spans="1:13" ht="15.75" customHeight="1" x14ac:dyDescent="0.2">
      <c r="A323" s="44">
        <f t="shared" si="17"/>
        <v>5</v>
      </c>
      <c r="B323" s="45" t="s">
        <v>3475</v>
      </c>
      <c r="C323" s="46">
        <v>77036</v>
      </c>
      <c r="D323" s="47" t="s">
        <v>3476</v>
      </c>
      <c r="E323" s="45" t="s">
        <v>2675</v>
      </c>
      <c r="F323" s="89" t="s">
        <v>232</v>
      </c>
      <c r="G323" s="48">
        <f t="shared" si="15"/>
        <v>2</v>
      </c>
      <c r="H323" s="49" t="s">
        <v>220</v>
      </c>
      <c r="I323" s="39">
        <f t="shared" si="16"/>
        <v>1</v>
      </c>
      <c r="J323" s="39" t="e">
        <f>+IF(#REF!="Issued",1,IF(#REF!="Not Issued",2,"Nil"))</f>
        <v>#REF!</v>
      </c>
      <c r="K323" s="39" t="s">
        <v>246</v>
      </c>
      <c r="L323" s="39"/>
      <c r="M323" s="90" t="s">
        <v>1919</v>
      </c>
    </row>
    <row r="324" spans="1:13" ht="15.75" customHeight="1" x14ac:dyDescent="0.2">
      <c r="A324" s="44">
        <f t="shared" si="17"/>
        <v>6</v>
      </c>
      <c r="B324" s="45" t="s">
        <v>3477</v>
      </c>
      <c r="C324" s="46">
        <v>77037</v>
      </c>
      <c r="D324" s="47" t="s">
        <v>3478</v>
      </c>
      <c r="E324" s="45" t="s">
        <v>3479</v>
      </c>
      <c r="F324" s="89" t="s">
        <v>231</v>
      </c>
      <c r="G324" s="48">
        <f t="shared" si="15"/>
        <v>1</v>
      </c>
      <c r="H324" s="49" t="s">
        <v>220</v>
      </c>
      <c r="I324" s="39">
        <f t="shared" si="16"/>
        <v>1</v>
      </c>
      <c r="J324" s="39" t="e">
        <f>+IF(#REF!="Issued",1,IF(#REF!="Not Issued",2,"Nil"))</f>
        <v>#REF!</v>
      </c>
      <c r="K324" s="39" t="s">
        <v>247</v>
      </c>
      <c r="L324" s="39"/>
      <c r="M324" s="90" t="s">
        <v>1923</v>
      </c>
    </row>
    <row r="325" spans="1:13" ht="15.75" customHeight="1" x14ac:dyDescent="0.2">
      <c r="A325" s="44">
        <f t="shared" si="17"/>
        <v>7</v>
      </c>
      <c r="B325" s="45" t="s">
        <v>3481</v>
      </c>
      <c r="C325" s="46">
        <v>77038</v>
      </c>
      <c r="D325" s="47" t="s">
        <v>3482</v>
      </c>
      <c r="E325" s="45" t="s">
        <v>3483</v>
      </c>
      <c r="F325" s="89" t="s">
        <v>232</v>
      </c>
      <c r="G325" s="48">
        <f t="shared" si="15"/>
        <v>2</v>
      </c>
      <c r="H325" s="49" t="s">
        <v>220</v>
      </c>
      <c r="I325" s="39">
        <f t="shared" si="16"/>
        <v>1</v>
      </c>
      <c r="J325" s="39" t="e">
        <f>+IF(#REF!="Issued",1,IF(#REF!="Not Issued",2,"Nil"))</f>
        <v>#REF!</v>
      </c>
      <c r="K325" s="39" t="s">
        <v>1926</v>
      </c>
      <c r="L325" s="39"/>
      <c r="M325" s="90" t="s">
        <v>1927</v>
      </c>
    </row>
    <row r="326" spans="1:13" ht="15.75" customHeight="1" x14ac:dyDescent="0.2">
      <c r="A326" s="44">
        <f t="shared" si="17"/>
        <v>8</v>
      </c>
      <c r="B326" s="45" t="s">
        <v>3484</v>
      </c>
      <c r="C326" s="46">
        <v>77039</v>
      </c>
      <c r="D326" s="47" t="s">
        <v>3485</v>
      </c>
      <c r="E326" s="45" t="s">
        <v>3486</v>
      </c>
      <c r="F326" s="89" t="s">
        <v>231</v>
      </c>
      <c r="G326" s="48">
        <f t="shared" si="15"/>
        <v>1</v>
      </c>
      <c r="H326" s="49" t="s">
        <v>220</v>
      </c>
      <c r="I326" s="39">
        <f t="shared" si="16"/>
        <v>1</v>
      </c>
      <c r="J326" s="39" t="e">
        <f>+IF(#REF!="Issued",1,IF(#REF!="Not Issued",2,"Nil"))</f>
        <v>#REF!</v>
      </c>
      <c r="K326" s="39" t="s">
        <v>248</v>
      </c>
      <c r="L326" s="39"/>
      <c r="M326" s="90" t="s">
        <v>1929</v>
      </c>
    </row>
    <row r="327" spans="1:13" ht="15.75" customHeight="1" x14ac:dyDescent="0.2">
      <c r="A327" s="44">
        <f t="shared" si="17"/>
        <v>9</v>
      </c>
      <c r="B327" s="45" t="s">
        <v>3487</v>
      </c>
      <c r="C327" s="46">
        <v>77040</v>
      </c>
      <c r="D327" s="47" t="s">
        <v>3488</v>
      </c>
      <c r="E327" s="45" t="s">
        <v>3489</v>
      </c>
      <c r="F327" s="89" t="s">
        <v>231</v>
      </c>
      <c r="G327" s="48">
        <f t="shared" si="15"/>
        <v>1</v>
      </c>
      <c r="H327" s="49" t="s">
        <v>220</v>
      </c>
      <c r="I327" s="39">
        <f t="shared" si="16"/>
        <v>1</v>
      </c>
      <c r="J327" s="39" t="e">
        <f>+IF(#REF!="Issued",1,IF(#REF!="Not Issued",2,"Nil"))</f>
        <v>#REF!</v>
      </c>
      <c r="K327" s="39" t="s">
        <v>258</v>
      </c>
      <c r="L327" s="39"/>
      <c r="M327" s="90" t="s">
        <v>3480</v>
      </c>
    </row>
    <row r="328" spans="1:13" ht="15.75" customHeight="1" x14ac:dyDescent="0.2">
      <c r="A328" s="44">
        <f t="shared" si="17"/>
        <v>10</v>
      </c>
      <c r="B328" s="45" t="s">
        <v>3490</v>
      </c>
      <c r="C328" s="46">
        <v>77041</v>
      </c>
      <c r="D328" s="47" t="s">
        <v>3491</v>
      </c>
      <c r="E328" s="45" t="s">
        <v>3492</v>
      </c>
      <c r="F328" s="89" t="s">
        <v>232</v>
      </c>
      <c r="G328" s="48">
        <f t="shared" si="15"/>
        <v>2</v>
      </c>
      <c r="H328" s="49" t="s">
        <v>220</v>
      </c>
      <c r="I328" s="39">
        <f t="shared" si="16"/>
        <v>1</v>
      </c>
      <c r="J328" s="39" t="e">
        <f>+IF(#REF!="Issued",1,IF(#REF!="Not Issued",2,"Nil"))</f>
        <v>#REF!</v>
      </c>
      <c r="K328" s="39" t="s">
        <v>1933</v>
      </c>
      <c r="L328" s="39"/>
      <c r="M328" s="90" t="s">
        <v>1934</v>
      </c>
    </row>
    <row r="329" spans="1:13" ht="15.75" customHeight="1" x14ac:dyDescent="0.2">
      <c r="A329" s="44">
        <f t="shared" si="17"/>
        <v>11</v>
      </c>
      <c r="B329" s="45" t="s">
        <v>3494</v>
      </c>
      <c r="C329" s="46">
        <v>77042</v>
      </c>
      <c r="D329" s="47" t="s">
        <v>3495</v>
      </c>
      <c r="E329" s="45" t="s">
        <v>3496</v>
      </c>
      <c r="F329" s="89" t="s">
        <v>231</v>
      </c>
      <c r="G329" s="48">
        <f t="shared" si="15"/>
        <v>1</v>
      </c>
      <c r="H329" s="49" t="s">
        <v>220</v>
      </c>
      <c r="I329" s="39">
        <f t="shared" si="16"/>
        <v>1</v>
      </c>
      <c r="J329" s="39" t="e">
        <f>+IF(#REF!="Issued",1,IF(#REF!="Not Issued",2,"Nil"))</f>
        <v>#REF!</v>
      </c>
      <c r="K329" s="39" t="s">
        <v>1938</v>
      </c>
      <c r="L329" s="39"/>
      <c r="M329" s="90" t="s">
        <v>1939</v>
      </c>
    </row>
    <row r="330" spans="1:13" ht="15.75" customHeight="1" x14ac:dyDescent="0.2">
      <c r="A330" s="44">
        <f t="shared" si="17"/>
        <v>12</v>
      </c>
      <c r="B330" s="45" t="s">
        <v>3500</v>
      </c>
      <c r="C330" s="46">
        <v>77045</v>
      </c>
      <c r="D330" s="47" t="s">
        <v>3501</v>
      </c>
      <c r="E330" s="45" t="s">
        <v>86</v>
      </c>
      <c r="F330" s="89" t="s">
        <v>232</v>
      </c>
      <c r="G330" s="48">
        <f t="shared" si="15"/>
        <v>2</v>
      </c>
      <c r="H330" s="49" t="s">
        <v>220</v>
      </c>
      <c r="I330" s="39">
        <f t="shared" si="16"/>
        <v>1</v>
      </c>
      <c r="J330" s="39" t="e">
        <f>+IF(#REF!="Issued",1,IF(#REF!="Not Issued",2,"Nil"))</f>
        <v>#REF!</v>
      </c>
      <c r="K330" s="39" t="s">
        <v>249</v>
      </c>
      <c r="L330" s="39"/>
      <c r="M330" s="90" t="s">
        <v>1943</v>
      </c>
    </row>
    <row r="331" spans="1:13" ht="15.75" customHeight="1" x14ac:dyDescent="0.2">
      <c r="A331" s="44">
        <f t="shared" si="17"/>
        <v>13</v>
      </c>
      <c r="B331" s="45" t="s">
        <v>3502</v>
      </c>
      <c r="C331" s="46">
        <v>77046</v>
      </c>
      <c r="D331" s="47" t="s">
        <v>3503</v>
      </c>
      <c r="E331" s="45" t="s">
        <v>262</v>
      </c>
      <c r="F331" s="89" t="s">
        <v>232</v>
      </c>
      <c r="G331" s="48">
        <f t="shared" si="15"/>
        <v>2</v>
      </c>
      <c r="H331" s="49" t="s">
        <v>220</v>
      </c>
      <c r="I331" s="39">
        <f t="shared" si="16"/>
        <v>1</v>
      </c>
      <c r="J331" s="39" t="e">
        <f>+IF(#REF!="Issued",1,IF(#REF!="Not Issued",2,"Nil"))</f>
        <v>#REF!</v>
      </c>
      <c r="K331" s="39" t="s">
        <v>2425</v>
      </c>
      <c r="L331" s="39"/>
      <c r="M331" s="90" t="s">
        <v>3493</v>
      </c>
    </row>
    <row r="332" spans="1:13" ht="15.75" customHeight="1" x14ac:dyDescent="0.2">
      <c r="A332" s="44">
        <f t="shared" si="17"/>
        <v>14</v>
      </c>
      <c r="B332" s="45" t="s">
        <v>3504</v>
      </c>
      <c r="C332" s="46">
        <v>77047</v>
      </c>
      <c r="D332" s="47" t="s">
        <v>3505</v>
      </c>
      <c r="E332" s="45" t="s">
        <v>3506</v>
      </c>
      <c r="F332" s="89" t="s">
        <v>231</v>
      </c>
      <c r="G332" s="48">
        <f t="shared" si="15"/>
        <v>1</v>
      </c>
      <c r="H332" s="49" t="s">
        <v>220</v>
      </c>
      <c r="I332" s="39">
        <f t="shared" si="16"/>
        <v>1</v>
      </c>
      <c r="J332" s="39" t="e">
        <f>+IF(#REF!="Issued",1,IF(#REF!="Not Issued",2,"Nil"))</f>
        <v>#REF!</v>
      </c>
      <c r="K332" s="39" t="s">
        <v>1946</v>
      </c>
      <c r="L332" s="39"/>
      <c r="M332" s="90" t="s">
        <v>1947</v>
      </c>
    </row>
    <row r="333" spans="1:13" ht="15.75" customHeight="1" x14ac:dyDescent="0.2">
      <c r="A333" s="44">
        <f t="shared" si="17"/>
        <v>15</v>
      </c>
      <c r="B333" s="45" t="s">
        <v>3507</v>
      </c>
      <c r="C333" s="46">
        <v>77048</v>
      </c>
      <c r="D333" s="47" t="s">
        <v>3508</v>
      </c>
      <c r="E333" s="45" t="s">
        <v>1230</v>
      </c>
      <c r="F333" s="89" t="s">
        <v>232</v>
      </c>
      <c r="G333" s="48">
        <f t="shared" si="15"/>
        <v>2</v>
      </c>
      <c r="H333" s="49" t="s">
        <v>220</v>
      </c>
      <c r="I333" s="39">
        <f t="shared" si="16"/>
        <v>1</v>
      </c>
      <c r="J333" s="39" t="e">
        <f>+IF(#REF!="Issued",1,IF(#REF!="Not Issued",2,"Nil"))</f>
        <v>#REF!</v>
      </c>
      <c r="K333" s="39" t="s">
        <v>250</v>
      </c>
      <c r="L333" s="39"/>
      <c r="M333" s="90" t="s">
        <v>1951</v>
      </c>
    </row>
    <row r="334" spans="1:13" ht="15.75" customHeight="1" x14ac:dyDescent="0.2">
      <c r="A334" s="44">
        <f t="shared" si="17"/>
        <v>16</v>
      </c>
      <c r="B334" s="45" t="s">
        <v>3511</v>
      </c>
      <c r="C334" s="46">
        <v>77049</v>
      </c>
      <c r="D334" s="47" t="s">
        <v>96</v>
      </c>
      <c r="E334" s="45" t="s">
        <v>3427</v>
      </c>
      <c r="F334" s="89" t="s">
        <v>232</v>
      </c>
      <c r="G334" s="48">
        <f t="shared" si="15"/>
        <v>2</v>
      </c>
      <c r="H334" s="49" t="s">
        <v>220</v>
      </c>
      <c r="I334" s="39">
        <f t="shared" si="16"/>
        <v>1</v>
      </c>
      <c r="J334" s="39" t="e">
        <f>+IF(#REF!="Issued",1,IF(#REF!="Not Issued",2,"Nil"))</f>
        <v>#REF!</v>
      </c>
      <c r="K334" s="39" t="s">
        <v>1959</v>
      </c>
      <c r="L334" s="39"/>
      <c r="M334" s="90" t="s">
        <v>1960</v>
      </c>
    </row>
    <row r="335" spans="1:13" ht="15.75" customHeight="1" x14ac:dyDescent="0.2">
      <c r="A335" s="44">
        <f t="shared" si="17"/>
        <v>17</v>
      </c>
      <c r="B335" s="45" t="s">
        <v>3525</v>
      </c>
      <c r="C335" s="46">
        <v>77518</v>
      </c>
      <c r="D335" s="47" t="s">
        <v>3526</v>
      </c>
      <c r="E335" s="45" t="s">
        <v>3527</v>
      </c>
      <c r="F335" s="89" t="s">
        <v>231</v>
      </c>
      <c r="G335" s="48">
        <f t="shared" si="15"/>
        <v>1</v>
      </c>
      <c r="H335" s="49" t="s">
        <v>220</v>
      </c>
      <c r="I335" s="39">
        <f t="shared" si="16"/>
        <v>1</v>
      </c>
      <c r="J335" s="39" t="e">
        <f>+IF(#REF!="Issued",1,IF(#REF!="Not Issued",2,"Nil"))</f>
        <v>#REF!</v>
      </c>
      <c r="K335" s="39" t="s">
        <v>251</v>
      </c>
      <c r="L335" s="39"/>
      <c r="M335" s="90" t="s">
        <v>1964</v>
      </c>
    </row>
    <row r="336" spans="1:13" ht="15.75" customHeight="1" x14ac:dyDescent="0.2">
      <c r="A336" s="44">
        <f t="shared" si="17"/>
        <v>18</v>
      </c>
      <c r="B336" s="45" t="s">
        <v>3528</v>
      </c>
      <c r="C336" s="46">
        <v>77053</v>
      </c>
      <c r="D336" s="47" t="s">
        <v>3529</v>
      </c>
      <c r="E336" s="45" t="s">
        <v>91</v>
      </c>
      <c r="F336" s="89" t="s">
        <v>231</v>
      </c>
      <c r="G336" s="48">
        <f t="shared" si="15"/>
        <v>1</v>
      </c>
      <c r="H336" s="49" t="s">
        <v>220</v>
      </c>
      <c r="I336" s="39">
        <f t="shared" si="16"/>
        <v>1</v>
      </c>
      <c r="J336" s="39" t="e">
        <f>+IF(#REF!="Issued",1,IF(#REF!="Not Issued",2,"Nil"))</f>
        <v>#REF!</v>
      </c>
      <c r="K336" s="39" t="s">
        <v>252</v>
      </c>
      <c r="L336" s="39"/>
      <c r="M336" s="90" t="s">
        <v>1968</v>
      </c>
    </row>
    <row r="337" spans="1:13" ht="15.75" customHeight="1" x14ac:dyDescent="0.2">
      <c r="A337" s="44">
        <f t="shared" si="17"/>
        <v>19</v>
      </c>
      <c r="B337" s="45" t="s">
        <v>3544</v>
      </c>
      <c r="C337" s="46">
        <v>77056</v>
      </c>
      <c r="D337" s="47" t="s">
        <v>3545</v>
      </c>
      <c r="E337" s="45" t="s">
        <v>3546</v>
      </c>
      <c r="F337" s="89" t="s">
        <v>232</v>
      </c>
      <c r="G337" s="48">
        <f t="shared" si="15"/>
        <v>2</v>
      </c>
      <c r="H337" s="49" t="s">
        <v>220</v>
      </c>
      <c r="I337" s="39">
        <f t="shared" si="16"/>
        <v>1</v>
      </c>
      <c r="J337" s="39" t="e">
        <f>+IF(#REF!="Issued",1,IF(#REF!="Not Issued",2,"Nil"))</f>
        <v>#REF!</v>
      </c>
      <c r="K337" s="39" t="s">
        <v>3509</v>
      </c>
      <c r="L337" s="39"/>
      <c r="M337" s="90" t="s">
        <v>3510</v>
      </c>
    </row>
    <row r="338" spans="1:13" ht="15.75" customHeight="1" x14ac:dyDescent="0.2">
      <c r="A338" s="44">
        <f t="shared" si="17"/>
        <v>20</v>
      </c>
      <c r="B338" s="45" t="s">
        <v>3552</v>
      </c>
      <c r="C338" s="46">
        <v>77523</v>
      </c>
      <c r="D338" s="47" t="s">
        <v>3553</v>
      </c>
      <c r="E338" s="45" t="s">
        <v>3554</v>
      </c>
      <c r="F338" s="89" t="s">
        <v>231</v>
      </c>
      <c r="G338" s="48">
        <f t="shared" si="15"/>
        <v>1</v>
      </c>
      <c r="H338" s="49" t="s">
        <v>220</v>
      </c>
      <c r="I338" s="39">
        <f t="shared" si="16"/>
        <v>1</v>
      </c>
      <c r="J338" s="39" t="e">
        <f>+IF(#REF!="Issued",1,IF(#REF!="Not Issued",2,"Nil"))</f>
        <v>#REF!</v>
      </c>
      <c r="K338" s="39" t="s">
        <v>253</v>
      </c>
      <c r="L338" s="39"/>
      <c r="M338" s="90" t="s">
        <v>1972</v>
      </c>
    </row>
    <row r="339" spans="1:13" ht="15.75" customHeight="1" x14ac:dyDescent="0.2">
      <c r="A339" s="44">
        <f t="shared" si="17"/>
        <v>21</v>
      </c>
      <c r="B339" s="45" t="s">
        <v>3555</v>
      </c>
      <c r="C339" s="46">
        <v>77058</v>
      </c>
      <c r="D339" s="47" t="s">
        <v>3556</v>
      </c>
      <c r="E339" s="45" t="s">
        <v>3557</v>
      </c>
      <c r="F339" s="89" t="s">
        <v>231</v>
      </c>
      <c r="G339" s="48">
        <f t="shared" si="15"/>
        <v>1</v>
      </c>
      <c r="H339" s="49" t="s">
        <v>220</v>
      </c>
      <c r="I339" s="39">
        <f t="shared" si="16"/>
        <v>1</v>
      </c>
      <c r="J339" s="39" t="e">
        <f>+IF(#REF!="Issued",1,IF(#REF!="Not Issued",2,"Nil"))</f>
        <v>#REF!</v>
      </c>
      <c r="K339" s="39" t="s">
        <v>259</v>
      </c>
      <c r="L339" s="39"/>
      <c r="M339" s="90" t="s">
        <v>3515</v>
      </c>
    </row>
    <row r="340" spans="1:13" ht="15.75" customHeight="1" x14ac:dyDescent="0.2">
      <c r="A340" s="44">
        <f t="shared" si="17"/>
        <v>22</v>
      </c>
      <c r="B340" s="45" t="s">
        <v>3558</v>
      </c>
      <c r="C340" s="46">
        <v>77059</v>
      </c>
      <c r="D340" s="47" t="s">
        <v>101</v>
      </c>
      <c r="E340" s="45" t="s">
        <v>157</v>
      </c>
      <c r="F340" s="89" t="s">
        <v>231</v>
      </c>
      <c r="G340" s="48">
        <f t="shared" si="15"/>
        <v>1</v>
      </c>
      <c r="H340" s="49" t="s">
        <v>220</v>
      </c>
      <c r="I340" s="39">
        <f t="shared" si="16"/>
        <v>1</v>
      </c>
      <c r="J340" s="39" t="e">
        <f>+IF(#REF!="Issued",1,IF(#REF!="Not Issued",2,"Nil"))</f>
        <v>#REF!</v>
      </c>
      <c r="K340" s="39" t="s">
        <v>254</v>
      </c>
      <c r="L340" s="39"/>
      <c r="M340" s="90" t="s">
        <v>1976</v>
      </c>
    </row>
    <row r="341" spans="1:13" ht="15.75" customHeight="1" x14ac:dyDescent="0.2">
      <c r="A341" s="44">
        <f t="shared" si="17"/>
        <v>23</v>
      </c>
      <c r="B341" s="45" t="s">
        <v>3559</v>
      </c>
      <c r="C341" s="46">
        <v>77060</v>
      </c>
      <c r="D341" s="47" t="s">
        <v>3560</v>
      </c>
      <c r="E341" s="45" t="s">
        <v>83</v>
      </c>
      <c r="F341" s="89" t="s">
        <v>232</v>
      </c>
      <c r="G341" s="48">
        <f t="shared" si="15"/>
        <v>2</v>
      </c>
      <c r="H341" s="49" t="s">
        <v>220</v>
      </c>
      <c r="I341" s="39">
        <f t="shared" si="16"/>
        <v>1</v>
      </c>
      <c r="J341" s="39" t="e">
        <f>+IF(#REF!="Issued",1,IF(#REF!="Not Issued",2,"Nil"))</f>
        <v>#REF!</v>
      </c>
      <c r="K341" s="39" t="s">
        <v>272</v>
      </c>
      <c r="L341" s="39"/>
      <c r="M341" s="90" t="s">
        <v>1979</v>
      </c>
    </row>
    <row r="342" spans="1:13" ht="15.75" customHeight="1" x14ac:dyDescent="0.2">
      <c r="A342" s="44">
        <f t="shared" si="17"/>
        <v>24</v>
      </c>
      <c r="B342" s="45" t="s">
        <v>3563</v>
      </c>
      <c r="C342" s="46">
        <v>77061</v>
      </c>
      <c r="D342" s="47" t="s">
        <v>3564</v>
      </c>
      <c r="E342" s="45" t="s">
        <v>3565</v>
      </c>
      <c r="F342" s="89" t="s">
        <v>232</v>
      </c>
      <c r="G342" s="48">
        <f t="shared" si="15"/>
        <v>2</v>
      </c>
      <c r="H342" s="49" t="s">
        <v>220</v>
      </c>
      <c r="I342" s="39">
        <f t="shared" si="16"/>
        <v>1</v>
      </c>
      <c r="J342" s="39" t="e">
        <f>+IF(#REF!="Issued",1,IF(#REF!="Not Issued",2,"Nil"))</f>
        <v>#REF!</v>
      </c>
      <c r="K342" s="39" t="s">
        <v>1983</v>
      </c>
      <c r="L342" s="39"/>
      <c r="M342" s="90" t="s">
        <v>1984</v>
      </c>
    </row>
    <row r="343" spans="1:13" ht="15.75" customHeight="1" x14ac:dyDescent="0.2">
      <c r="A343" s="44">
        <f t="shared" si="17"/>
        <v>25</v>
      </c>
      <c r="B343" s="45" t="s">
        <v>3566</v>
      </c>
      <c r="C343" s="46">
        <v>77062</v>
      </c>
      <c r="D343" s="47" t="s">
        <v>3567</v>
      </c>
      <c r="E343" s="45" t="s">
        <v>3568</v>
      </c>
      <c r="F343" s="89" t="s">
        <v>231</v>
      </c>
      <c r="G343" s="48">
        <f t="shared" si="15"/>
        <v>1</v>
      </c>
      <c r="H343" s="49" t="s">
        <v>220</v>
      </c>
      <c r="I343" s="39">
        <f t="shared" si="16"/>
        <v>1</v>
      </c>
      <c r="J343" s="39" t="e">
        <f>+IF(#REF!="Issued",1,IF(#REF!="Not Issued",2,"Nil"))</f>
        <v>#REF!</v>
      </c>
      <c r="K343" s="39" t="s">
        <v>1988</v>
      </c>
      <c r="L343" s="39"/>
      <c r="M343" s="90"/>
    </row>
    <row r="344" spans="1:13" ht="15.75" customHeight="1" x14ac:dyDescent="0.2">
      <c r="A344" s="44">
        <f t="shared" si="17"/>
        <v>26</v>
      </c>
      <c r="B344" s="45" t="s">
        <v>3576</v>
      </c>
      <c r="C344" s="46">
        <v>77065</v>
      </c>
      <c r="D344" s="47" t="s">
        <v>3577</v>
      </c>
      <c r="E344" s="45" t="s">
        <v>3578</v>
      </c>
      <c r="F344" s="89" t="s">
        <v>232</v>
      </c>
      <c r="G344" s="48">
        <f t="shared" si="15"/>
        <v>2</v>
      </c>
      <c r="H344" s="49" t="s">
        <v>220</v>
      </c>
      <c r="I344" s="39">
        <f t="shared" si="16"/>
        <v>1</v>
      </c>
      <c r="J344" s="39" t="e">
        <f>+IF(#REF!="Issued",1,IF(#REF!="Not Issued",2,"Nil"))</f>
        <v>#REF!</v>
      </c>
      <c r="K344" s="39" t="s">
        <v>1992</v>
      </c>
      <c r="L344" s="39"/>
      <c r="M344" s="90"/>
    </row>
    <row r="345" spans="1:13" ht="15.75" customHeight="1" x14ac:dyDescent="0.2">
      <c r="A345" s="44">
        <f t="shared" si="17"/>
        <v>27</v>
      </c>
      <c r="B345" s="45" t="s">
        <v>3579</v>
      </c>
      <c r="C345" s="46">
        <v>77525</v>
      </c>
      <c r="D345" s="47" t="s">
        <v>3580</v>
      </c>
      <c r="E345" s="45" t="s">
        <v>3581</v>
      </c>
      <c r="F345" s="89" t="s">
        <v>232</v>
      </c>
      <c r="G345" s="48">
        <f t="shared" si="15"/>
        <v>2</v>
      </c>
      <c r="H345" s="49" t="s">
        <v>220</v>
      </c>
      <c r="I345" s="39">
        <f t="shared" si="16"/>
        <v>1</v>
      </c>
      <c r="J345" s="39" t="e">
        <f>+IF(#REF!="Issued",1,IF(#REF!="Not Issued",2,"Nil"))</f>
        <v>#REF!</v>
      </c>
      <c r="K345" s="39" t="s">
        <v>1995</v>
      </c>
      <c r="L345" s="39"/>
      <c r="M345" s="90"/>
    </row>
    <row r="346" spans="1:13" ht="15.75" customHeight="1" x14ac:dyDescent="0.2">
      <c r="A346" s="44">
        <f t="shared" si="17"/>
        <v>28</v>
      </c>
      <c r="B346" s="45" t="s">
        <v>3582</v>
      </c>
      <c r="C346" s="46">
        <v>77066</v>
      </c>
      <c r="D346" s="47" t="s">
        <v>3583</v>
      </c>
      <c r="E346" s="45" t="s">
        <v>3275</v>
      </c>
      <c r="F346" s="89" t="s">
        <v>232</v>
      </c>
      <c r="G346" s="48">
        <f t="shared" si="15"/>
        <v>2</v>
      </c>
      <c r="H346" s="49" t="s">
        <v>220</v>
      </c>
      <c r="I346" s="39">
        <f t="shared" si="16"/>
        <v>1</v>
      </c>
      <c r="J346" s="39" t="e">
        <f>+IF(#REF!="Issued",1,IF(#REF!="Not Issued",2,"Nil"))</f>
        <v>#REF!</v>
      </c>
      <c r="K346" s="39" t="s">
        <v>1999</v>
      </c>
      <c r="L346" s="39"/>
      <c r="M346" s="90"/>
    </row>
    <row r="347" spans="1:13" ht="15.75" customHeight="1" x14ac:dyDescent="0.2">
      <c r="A347" s="44">
        <f t="shared" si="17"/>
        <v>29</v>
      </c>
      <c r="B347" s="45" t="s">
        <v>3589</v>
      </c>
      <c r="C347" s="46">
        <v>77069</v>
      </c>
      <c r="D347" s="47" t="s">
        <v>3590</v>
      </c>
      <c r="E347" s="45" t="s">
        <v>3591</v>
      </c>
      <c r="F347" s="89" t="s">
        <v>231</v>
      </c>
      <c r="G347" s="48">
        <f t="shared" si="15"/>
        <v>1</v>
      </c>
      <c r="H347" s="49" t="s">
        <v>220</v>
      </c>
      <c r="I347" s="39">
        <f t="shared" si="16"/>
        <v>1</v>
      </c>
      <c r="J347" s="39" t="e">
        <f>+IF(#REF!="Issued",1,IF(#REF!="Not Issued",2,"Nil"))</f>
        <v>#REF!</v>
      </c>
      <c r="K347" s="39" t="s">
        <v>2002</v>
      </c>
      <c r="L347" s="39"/>
      <c r="M347" s="90"/>
    </row>
    <row r="348" spans="1:13" ht="15.75" customHeight="1" x14ac:dyDescent="0.2">
      <c r="A348" s="44">
        <f t="shared" si="17"/>
        <v>30</v>
      </c>
      <c r="B348" s="45" t="s">
        <v>3595</v>
      </c>
      <c r="C348" s="46">
        <v>61063</v>
      </c>
      <c r="D348" s="47" t="s">
        <v>3596</v>
      </c>
      <c r="E348" s="45" t="s">
        <v>3597</v>
      </c>
      <c r="F348" s="89" t="s">
        <v>231</v>
      </c>
      <c r="G348" s="48">
        <f t="shared" si="15"/>
        <v>1</v>
      </c>
      <c r="H348" s="49" t="s">
        <v>220</v>
      </c>
      <c r="I348" s="39">
        <f t="shared" si="16"/>
        <v>1</v>
      </c>
      <c r="J348" s="39" t="e">
        <f>+IF(#REF!="Issued",1,IF(#REF!="Not Issued",2,"Nil"))</f>
        <v>#REF!</v>
      </c>
      <c r="K348" s="39" t="s">
        <v>2005</v>
      </c>
      <c r="L348" s="39"/>
      <c r="M348" s="90"/>
    </row>
    <row r="349" spans="1:13" ht="15.75" customHeight="1" x14ac:dyDescent="0.2">
      <c r="A349" s="44">
        <f t="shared" si="17"/>
        <v>31</v>
      </c>
      <c r="B349" s="45" t="s">
        <v>3601</v>
      </c>
      <c r="C349" s="46">
        <v>61062</v>
      </c>
      <c r="D349" s="47" t="s">
        <v>3602</v>
      </c>
      <c r="E349" s="45" t="s">
        <v>3603</v>
      </c>
      <c r="F349" s="89" t="s">
        <v>232</v>
      </c>
      <c r="G349" s="48">
        <f t="shared" si="15"/>
        <v>2</v>
      </c>
      <c r="H349" s="49" t="s">
        <v>220</v>
      </c>
      <c r="I349" s="39">
        <f t="shared" si="16"/>
        <v>1</v>
      </c>
      <c r="J349" s="39" t="e">
        <f>+IF(#REF!="Issued",1,IF(#REF!="Not Issued",2,"Nil"))</f>
        <v>#REF!</v>
      </c>
      <c r="K349" s="39" t="s">
        <v>2009</v>
      </c>
      <c r="L349" s="39"/>
      <c r="M349" s="90"/>
    </row>
    <row r="350" spans="1:13" ht="15.75" customHeight="1" x14ac:dyDescent="0.2">
      <c r="A350" s="44">
        <f t="shared" si="17"/>
        <v>32</v>
      </c>
      <c r="B350" s="45" t="s">
        <v>3605</v>
      </c>
      <c r="C350" s="46">
        <v>77528</v>
      </c>
      <c r="D350" s="47" t="s">
        <v>3606</v>
      </c>
      <c r="E350" s="45" t="s">
        <v>3607</v>
      </c>
      <c r="F350" s="89" t="s">
        <v>231</v>
      </c>
      <c r="G350" s="48">
        <f t="shared" si="15"/>
        <v>1</v>
      </c>
      <c r="H350" s="49" t="s">
        <v>220</v>
      </c>
      <c r="I350" s="39">
        <f t="shared" si="16"/>
        <v>1</v>
      </c>
      <c r="J350" s="39" t="e">
        <f>+IF(#REF!="Issued",1,IF(#REF!="Not Issued",2,"Nil"))</f>
        <v>#REF!</v>
      </c>
      <c r="K350" s="39" t="s">
        <v>2013</v>
      </c>
      <c r="L350" s="39"/>
      <c r="M350" s="90"/>
    </row>
    <row r="351" spans="1:13" ht="15.75" customHeight="1" x14ac:dyDescent="0.2">
      <c r="A351" s="44">
        <f t="shared" si="17"/>
        <v>33</v>
      </c>
      <c r="B351" s="45" t="s">
        <v>3609</v>
      </c>
      <c r="C351" s="46">
        <v>77529</v>
      </c>
      <c r="D351" s="47" t="s">
        <v>3610</v>
      </c>
      <c r="E351" s="45" t="s">
        <v>3611</v>
      </c>
      <c r="F351" s="89" t="s">
        <v>232</v>
      </c>
      <c r="G351" s="48">
        <f t="shared" ref="G351:G382" si="18">+IF(F351="M",1,IF(F351="f",2,IF(F351="Civ",3,"Error")))</f>
        <v>2</v>
      </c>
      <c r="H351" s="49" t="s">
        <v>220</v>
      </c>
      <c r="I351" s="39">
        <f t="shared" si="16"/>
        <v>1</v>
      </c>
      <c r="J351" s="39" t="e">
        <f>+IF(#REF!="Issued",1,IF(#REF!="Not Issued",2,"Nil"))</f>
        <v>#REF!</v>
      </c>
      <c r="K351" s="39" t="s">
        <v>2426</v>
      </c>
      <c r="L351" s="39"/>
      <c r="M351" s="90"/>
    </row>
    <row r="352" spans="1:13" ht="15.75" customHeight="1" x14ac:dyDescent="0.2">
      <c r="A352" s="44">
        <f t="shared" si="17"/>
        <v>34</v>
      </c>
      <c r="B352" s="45" t="s">
        <v>3612</v>
      </c>
      <c r="C352" s="46">
        <v>77530</v>
      </c>
      <c r="D352" s="47" t="s">
        <v>3613</v>
      </c>
      <c r="E352" s="45" t="s">
        <v>3614</v>
      </c>
      <c r="F352" s="89" t="s">
        <v>232</v>
      </c>
      <c r="G352" s="48">
        <f t="shared" si="18"/>
        <v>2</v>
      </c>
      <c r="H352" s="49" t="s">
        <v>220</v>
      </c>
      <c r="I352" s="39">
        <f t="shared" si="16"/>
        <v>1</v>
      </c>
      <c r="J352" s="39" t="e">
        <f>+IF(#REF!="Issued",1,IF(#REF!="Not Issued",2,"Nil"))</f>
        <v>#REF!</v>
      </c>
      <c r="K352" s="39" t="s">
        <v>2017</v>
      </c>
      <c r="L352" s="39"/>
      <c r="M352" s="90"/>
    </row>
    <row r="353" spans="1:13" ht="15.75" customHeight="1" x14ac:dyDescent="0.2">
      <c r="A353" s="44">
        <f t="shared" si="17"/>
        <v>35</v>
      </c>
      <c r="B353" s="45" t="s">
        <v>3621</v>
      </c>
      <c r="C353" s="46">
        <v>77073</v>
      </c>
      <c r="D353" s="47" t="s">
        <v>3622</v>
      </c>
      <c r="E353" s="45" t="s">
        <v>1833</v>
      </c>
      <c r="F353" s="89" t="s">
        <v>232</v>
      </c>
      <c r="G353" s="48">
        <f t="shared" si="18"/>
        <v>2</v>
      </c>
      <c r="H353" s="49" t="s">
        <v>220</v>
      </c>
      <c r="I353" s="39">
        <f t="shared" si="16"/>
        <v>1</v>
      </c>
      <c r="J353" s="39" t="e">
        <f>+IF(#REF!="Issued",1,IF(#REF!="Not Issued",2,"Nil"))</f>
        <v>#REF!</v>
      </c>
      <c r="K353" s="39" t="s">
        <v>2021</v>
      </c>
      <c r="L353" s="39"/>
      <c r="M353" s="90"/>
    </row>
    <row r="354" spans="1:13" ht="15.75" customHeight="1" x14ac:dyDescent="0.2">
      <c r="A354" s="44">
        <f t="shared" si="17"/>
        <v>36</v>
      </c>
      <c r="B354" s="45" t="s">
        <v>3626</v>
      </c>
      <c r="C354" s="46">
        <v>77532</v>
      </c>
      <c r="D354" s="47" t="s">
        <v>3627</v>
      </c>
      <c r="E354" s="45" t="s">
        <v>3628</v>
      </c>
      <c r="F354" s="89" t="s">
        <v>231</v>
      </c>
      <c r="G354" s="48">
        <f t="shared" si="18"/>
        <v>1</v>
      </c>
      <c r="H354" s="49" t="s">
        <v>220</v>
      </c>
      <c r="I354" s="39">
        <f t="shared" si="16"/>
        <v>1</v>
      </c>
      <c r="J354" s="39" t="e">
        <f>+IF(#REF!="Issued",1,IF(#REF!="Not Issued",2,"Nil"))</f>
        <v>#REF!</v>
      </c>
      <c r="K354" s="39" t="s">
        <v>2025</v>
      </c>
      <c r="L354" s="39"/>
      <c r="M354" s="90"/>
    </row>
    <row r="355" spans="1:13" ht="15.75" customHeight="1" x14ac:dyDescent="0.2">
      <c r="A355" s="44">
        <f t="shared" si="17"/>
        <v>37</v>
      </c>
      <c r="B355" s="45" t="s">
        <v>3629</v>
      </c>
      <c r="C355" s="46">
        <v>60843</v>
      </c>
      <c r="D355" s="47" t="s">
        <v>3630</v>
      </c>
      <c r="E355" s="45" t="s">
        <v>3631</v>
      </c>
      <c r="F355" s="89" t="s">
        <v>231</v>
      </c>
      <c r="G355" s="48">
        <f t="shared" si="18"/>
        <v>1</v>
      </c>
      <c r="H355" s="49" t="s">
        <v>220</v>
      </c>
      <c r="I355" s="39">
        <f t="shared" si="16"/>
        <v>1</v>
      </c>
      <c r="J355" s="39" t="e">
        <f>+IF(#REF!="Issued",1,IF(#REF!="Not Issued",2,"Nil"))</f>
        <v>#REF!</v>
      </c>
      <c r="K355" s="39" t="s">
        <v>2029</v>
      </c>
      <c r="L355" s="39"/>
      <c r="M355" s="90"/>
    </row>
    <row r="356" spans="1:13" ht="15.75" customHeight="1" x14ac:dyDescent="0.2">
      <c r="A356" s="44">
        <f t="shared" si="17"/>
        <v>38</v>
      </c>
      <c r="B356" s="45" t="s">
        <v>3634</v>
      </c>
      <c r="C356" s="46">
        <v>77075</v>
      </c>
      <c r="D356" s="47" t="s">
        <v>3635</v>
      </c>
      <c r="E356" s="45" t="s">
        <v>3636</v>
      </c>
      <c r="F356" s="89" t="s">
        <v>231</v>
      </c>
      <c r="G356" s="48">
        <f t="shared" si="18"/>
        <v>1</v>
      </c>
      <c r="H356" s="49" t="s">
        <v>220</v>
      </c>
      <c r="I356" s="39">
        <f t="shared" si="16"/>
        <v>1</v>
      </c>
      <c r="J356" s="39" t="e">
        <f>+IF(#REF!="Issued",1,IF(#REF!="Not Issued",2,"Nil"))</f>
        <v>#REF!</v>
      </c>
      <c r="K356" s="39" t="s">
        <v>2033</v>
      </c>
      <c r="L356" s="39"/>
      <c r="M356" s="90"/>
    </row>
    <row r="357" spans="1:13" ht="15.75" customHeight="1" x14ac:dyDescent="0.2">
      <c r="A357" s="44">
        <f t="shared" si="17"/>
        <v>39</v>
      </c>
      <c r="B357" s="45" t="s">
        <v>3637</v>
      </c>
      <c r="C357" s="46">
        <v>77076</v>
      </c>
      <c r="D357" s="47" t="s">
        <v>3638</v>
      </c>
      <c r="E357" s="45" t="s">
        <v>328</v>
      </c>
      <c r="F357" s="89" t="s">
        <v>232</v>
      </c>
      <c r="G357" s="48">
        <f t="shared" si="18"/>
        <v>2</v>
      </c>
      <c r="H357" s="49" t="s">
        <v>220</v>
      </c>
      <c r="I357" s="39">
        <f t="shared" si="16"/>
        <v>1</v>
      </c>
      <c r="J357" s="39" t="e">
        <f>+IF(#REF!="Issued",1,IF(#REF!="Not Issued",2,"Nil"))</f>
        <v>#REF!</v>
      </c>
      <c r="K357" s="39" t="s">
        <v>2037</v>
      </c>
      <c r="L357" s="39"/>
      <c r="M357" s="90"/>
    </row>
    <row r="358" spans="1:13" ht="15.75" customHeight="1" x14ac:dyDescent="0.2">
      <c r="A358" s="44">
        <f t="shared" si="17"/>
        <v>40</v>
      </c>
      <c r="B358" s="45" t="s">
        <v>3639</v>
      </c>
      <c r="C358" s="46">
        <v>77533</v>
      </c>
      <c r="D358" s="47" t="s">
        <v>3640</v>
      </c>
      <c r="E358" s="45" t="s">
        <v>3641</v>
      </c>
      <c r="F358" s="89" t="s">
        <v>231</v>
      </c>
      <c r="G358" s="48">
        <f t="shared" si="18"/>
        <v>1</v>
      </c>
      <c r="H358" s="49" t="s">
        <v>220</v>
      </c>
      <c r="I358" s="39">
        <f t="shared" si="16"/>
        <v>1</v>
      </c>
      <c r="J358" s="39" t="e">
        <f>+IF(#REF!="Issued",1,IF(#REF!="Not Issued",2,"Nil"))</f>
        <v>#REF!</v>
      </c>
      <c r="K358" s="39" t="s">
        <v>2041</v>
      </c>
      <c r="L358" s="39"/>
      <c r="M358" s="90"/>
    </row>
    <row r="359" spans="1:13" ht="15.75" customHeight="1" x14ac:dyDescent="0.2">
      <c r="A359" s="44">
        <f t="shared" si="17"/>
        <v>41</v>
      </c>
      <c r="B359" s="45" t="s">
        <v>3642</v>
      </c>
      <c r="C359" s="46">
        <v>77077</v>
      </c>
      <c r="D359" s="47" t="s">
        <v>3643</v>
      </c>
      <c r="E359" s="45" t="s">
        <v>3644</v>
      </c>
      <c r="F359" s="89" t="s">
        <v>231</v>
      </c>
      <c r="G359" s="48">
        <f t="shared" si="18"/>
        <v>1</v>
      </c>
      <c r="H359" s="49" t="s">
        <v>220</v>
      </c>
      <c r="I359" s="39">
        <f t="shared" si="16"/>
        <v>1</v>
      </c>
      <c r="J359" s="39" t="e">
        <f>+IF(#REF!="Issued",1,IF(#REF!="Not Issued",2,"Nil"))</f>
        <v>#REF!</v>
      </c>
      <c r="K359" s="39" t="s">
        <v>2045</v>
      </c>
      <c r="L359" s="39"/>
      <c r="M359" s="90"/>
    </row>
    <row r="360" spans="1:13" ht="15.75" customHeight="1" x14ac:dyDescent="0.2">
      <c r="A360" s="44">
        <f t="shared" si="17"/>
        <v>42</v>
      </c>
      <c r="B360" s="45" t="s">
        <v>3645</v>
      </c>
      <c r="C360" s="46">
        <v>77078</v>
      </c>
      <c r="D360" s="47" t="s">
        <v>3646</v>
      </c>
      <c r="E360" s="45" t="s">
        <v>77</v>
      </c>
      <c r="F360" s="89" t="s">
        <v>231</v>
      </c>
      <c r="G360" s="48">
        <f t="shared" si="18"/>
        <v>1</v>
      </c>
      <c r="H360" s="49" t="s">
        <v>220</v>
      </c>
      <c r="I360" s="39">
        <f t="shared" si="16"/>
        <v>1</v>
      </c>
      <c r="J360" s="39" t="e">
        <f>+IF(#REF!="Issued",1,IF(#REF!="Not Issued",2,"Nil"))</f>
        <v>#REF!</v>
      </c>
      <c r="K360" s="39" t="s">
        <v>2049</v>
      </c>
      <c r="L360" s="39"/>
      <c r="M360" s="90"/>
    </row>
    <row r="361" spans="1:13" ht="15.75" customHeight="1" x14ac:dyDescent="0.2">
      <c r="A361" s="44">
        <f t="shared" si="17"/>
        <v>43</v>
      </c>
      <c r="B361" s="45" t="s">
        <v>3650</v>
      </c>
      <c r="C361" s="46">
        <v>77080</v>
      </c>
      <c r="D361" s="47" t="s">
        <v>3651</v>
      </c>
      <c r="E361" s="45" t="s">
        <v>3652</v>
      </c>
      <c r="F361" s="89" t="s">
        <v>231</v>
      </c>
      <c r="G361" s="48">
        <f t="shared" si="18"/>
        <v>1</v>
      </c>
      <c r="H361" s="49" t="s">
        <v>220</v>
      </c>
      <c r="I361" s="39">
        <f t="shared" si="16"/>
        <v>1</v>
      </c>
      <c r="J361" s="39" t="e">
        <f>+IF(#REF!="Issued",1,IF(#REF!="Not Issued",2,"Nil"))</f>
        <v>#REF!</v>
      </c>
      <c r="K361" s="39" t="s">
        <v>2052</v>
      </c>
      <c r="L361" s="39"/>
      <c r="M361" s="90"/>
    </row>
    <row r="362" spans="1:13" ht="15.75" customHeight="1" x14ac:dyDescent="0.2">
      <c r="A362" s="44">
        <f t="shared" si="17"/>
        <v>44</v>
      </c>
      <c r="B362" s="45" t="s">
        <v>3656</v>
      </c>
      <c r="C362" s="46">
        <v>77081</v>
      </c>
      <c r="D362" s="47" t="s">
        <v>3657</v>
      </c>
      <c r="E362" s="45" t="s">
        <v>3658</v>
      </c>
      <c r="F362" s="89" t="s">
        <v>232</v>
      </c>
      <c r="G362" s="48">
        <f t="shared" si="18"/>
        <v>2</v>
      </c>
      <c r="H362" s="49" t="s">
        <v>220</v>
      </c>
      <c r="I362" s="39">
        <f t="shared" si="16"/>
        <v>1</v>
      </c>
      <c r="J362" s="39" t="e">
        <f>+IF(#REF!="Issued",1,IF(#REF!="Not Issued",2,"Nil"))</f>
        <v>#REF!</v>
      </c>
      <c r="K362" s="39" t="s">
        <v>2056</v>
      </c>
      <c r="L362" s="39"/>
      <c r="M362" s="90"/>
    </row>
    <row r="363" spans="1:13" ht="15.75" customHeight="1" x14ac:dyDescent="0.2">
      <c r="A363" s="44">
        <f t="shared" si="17"/>
        <v>45</v>
      </c>
      <c r="B363" s="45" t="s">
        <v>3659</v>
      </c>
      <c r="C363" s="46">
        <v>77082</v>
      </c>
      <c r="D363" s="47" t="s">
        <v>3660</v>
      </c>
      <c r="E363" s="45" t="s">
        <v>3451</v>
      </c>
      <c r="F363" s="89" t="s">
        <v>232</v>
      </c>
      <c r="G363" s="48">
        <f t="shared" si="18"/>
        <v>2</v>
      </c>
      <c r="H363" s="49" t="s">
        <v>220</v>
      </c>
      <c r="I363" s="39">
        <f t="shared" si="16"/>
        <v>1</v>
      </c>
      <c r="J363" s="39" t="e">
        <f>+IF(#REF!="Issued",1,IF(#REF!="Not Issued",2,"Nil"))</f>
        <v>#REF!</v>
      </c>
      <c r="K363" s="39" t="s">
        <v>2060</v>
      </c>
      <c r="L363" s="39"/>
      <c r="M363" s="90"/>
    </row>
    <row r="364" spans="1:13" ht="15.75" customHeight="1" x14ac:dyDescent="0.2">
      <c r="A364" s="44">
        <f t="shared" si="17"/>
        <v>46</v>
      </c>
      <c r="B364" s="45" t="s">
        <v>3664</v>
      </c>
      <c r="C364" s="46">
        <v>77084</v>
      </c>
      <c r="D364" s="47" t="s">
        <v>1895</v>
      </c>
      <c r="E364" s="45" t="s">
        <v>1963</v>
      </c>
      <c r="F364" s="89" t="s">
        <v>232</v>
      </c>
      <c r="G364" s="48">
        <f t="shared" si="18"/>
        <v>2</v>
      </c>
      <c r="H364" s="49" t="s">
        <v>220</v>
      </c>
      <c r="I364" s="39">
        <f t="shared" si="16"/>
        <v>1</v>
      </c>
      <c r="J364" s="39" t="e">
        <f>+IF(#REF!="Issued",1,IF(#REF!="Not Issued",2,"Nil"))</f>
        <v>#REF!</v>
      </c>
      <c r="K364" s="39" t="s">
        <v>2064</v>
      </c>
      <c r="L364" s="39"/>
      <c r="M364" s="90"/>
    </row>
    <row r="365" spans="1:13" ht="15.75" customHeight="1" x14ac:dyDescent="0.2">
      <c r="A365" s="44">
        <f t="shared" si="17"/>
        <v>47</v>
      </c>
      <c r="B365" s="45" t="s">
        <v>3675</v>
      </c>
      <c r="C365" s="46">
        <v>77086</v>
      </c>
      <c r="D365" s="47" t="s">
        <v>3676</v>
      </c>
      <c r="E365" s="45" t="s">
        <v>99</v>
      </c>
      <c r="F365" s="89" t="s">
        <v>232</v>
      </c>
      <c r="G365" s="48">
        <f t="shared" si="18"/>
        <v>2</v>
      </c>
      <c r="H365" s="49" t="s">
        <v>220</v>
      </c>
      <c r="I365" s="39">
        <f t="shared" si="16"/>
        <v>1</v>
      </c>
      <c r="J365" s="39" t="e">
        <f>+IF(#REF!="Issued",1,IF(#REF!="Not Issued",2,"Nil"))</f>
        <v>#REF!</v>
      </c>
      <c r="K365" s="39" t="s">
        <v>2067</v>
      </c>
      <c r="L365" s="39"/>
      <c r="M365" s="90"/>
    </row>
    <row r="366" spans="1:13" ht="15.75" customHeight="1" x14ac:dyDescent="0.2">
      <c r="A366" s="44">
        <f t="shared" si="17"/>
        <v>48</v>
      </c>
      <c r="B366" s="45" t="s">
        <v>3681</v>
      </c>
      <c r="C366" s="46">
        <v>77088</v>
      </c>
      <c r="D366" s="47" t="s">
        <v>3682</v>
      </c>
      <c r="E366" s="45" t="s">
        <v>3452</v>
      </c>
      <c r="F366" s="89" t="s">
        <v>232</v>
      </c>
      <c r="G366" s="48">
        <f t="shared" si="18"/>
        <v>2</v>
      </c>
      <c r="H366" s="49" t="s">
        <v>220</v>
      </c>
      <c r="I366" s="39">
        <f t="shared" si="16"/>
        <v>1</v>
      </c>
      <c r="J366" s="39" t="e">
        <f>+IF(#REF!="Issued",1,IF(#REF!="Not Issued",2,"Nil"))</f>
        <v>#REF!</v>
      </c>
      <c r="K366" s="39" t="s">
        <v>2070</v>
      </c>
      <c r="L366" s="39"/>
      <c r="M366" s="90"/>
    </row>
    <row r="367" spans="1:13" ht="15.75" customHeight="1" x14ac:dyDescent="0.2">
      <c r="A367" s="44">
        <f t="shared" si="17"/>
        <v>49</v>
      </c>
      <c r="B367" s="45" t="s">
        <v>3683</v>
      </c>
      <c r="C367" s="46">
        <v>77089</v>
      </c>
      <c r="D367" s="47" t="s">
        <v>3684</v>
      </c>
      <c r="E367" s="45" t="s">
        <v>301</v>
      </c>
      <c r="F367" s="89" t="s">
        <v>232</v>
      </c>
      <c r="G367" s="48">
        <f t="shared" si="18"/>
        <v>2</v>
      </c>
      <c r="H367" s="49" t="s">
        <v>220</v>
      </c>
      <c r="I367" s="39">
        <f t="shared" si="16"/>
        <v>1</v>
      </c>
      <c r="J367" s="39" t="e">
        <f>+IF(#REF!="Issued",1,IF(#REF!="Not Issued",2,"Nil"))</f>
        <v>#REF!</v>
      </c>
      <c r="K367" s="39" t="s">
        <v>2073</v>
      </c>
      <c r="L367" s="39"/>
      <c r="M367" s="90"/>
    </row>
    <row r="368" spans="1:13" ht="15.75" customHeight="1" x14ac:dyDescent="0.2">
      <c r="A368" s="44">
        <f>+'[2]BBA,BSS &amp; BS(A&amp;F) S21'!A392+1</f>
        <v>51</v>
      </c>
      <c r="B368" s="45" t="s">
        <v>3685</v>
      </c>
      <c r="C368" s="46">
        <v>61269</v>
      </c>
      <c r="D368" s="47" t="s">
        <v>3686</v>
      </c>
      <c r="E368" s="45" t="s">
        <v>3687</v>
      </c>
      <c r="F368" s="89" t="s">
        <v>232</v>
      </c>
      <c r="G368" s="48">
        <f t="shared" si="18"/>
        <v>2</v>
      </c>
      <c r="H368" s="49" t="s">
        <v>220</v>
      </c>
      <c r="I368" s="39">
        <f t="shared" si="16"/>
        <v>1</v>
      </c>
      <c r="J368" s="39" t="e">
        <f>+IF(#REF!="Issued",1,IF(#REF!="Not Issued",2,"Nil"))</f>
        <v>#REF!</v>
      </c>
      <c r="K368" s="39" t="s">
        <v>2079</v>
      </c>
      <c r="L368" s="39"/>
      <c r="M368" s="90"/>
    </row>
    <row r="369" spans="1:13" ht="15.75" customHeight="1" x14ac:dyDescent="0.2">
      <c r="A369" s="44">
        <f t="shared" ref="A369:A409" si="19">+A368+1</f>
        <v>52</v>
      </c>
      <c r="B369" s="45" t="s">
        <v>3688</v>
      </c>
      <c r="C369" s="46">
        <v>77538</v>
      </c>
      <c r="D369" s="47" t="s">
        <v>3689</v>
      </c>
      <c r="E369" s="45" t="s">
        <v>3690</v>
      </c>
      <c r="F369" s="89" t="s">
        <v>231</v>
      </c>
      <c r="G369" s="48">
        <f t="shared" si="18"/>
        <v>1</v>
      </c>
      <c r="H369" s="49" t="s">
        <v>220</v>
      </c>
      <c r="I369" s="39">
        <f t="shared" si="16"/>
        <v>1</v>
      </c>
      <c r="J369" s="39" t="e">
        <f>+IF(#REF!="Issued",1,IF(#REF!="Not Issued",2,"Nil"))</f>
        <v>#REF!</v>
      </c>
      <c r="K369" s="39" t="s">
        <v>2083</v>
      </c>
      <c r="L369" s="39"/>
      <c r="M369" s="90"/>
    </row>
    <row r="370" spans="1:13" ht="15.75" customHeight="1" x14ac:dyDescent="0.2">
      <c r="A370" s="44">
        <f t="shared" si="19"/>
        <v>53</v>
      </c>
      <c r="B370" s="45" t="s">
        <v>3691</v>
      </c>
      <c r="C370" s="46">
        <v>77090</v>
      </c>
      <c r="D370" s="47" t="s">
        <v>1896</v>
      </c>
      <c r="E370" s="45" t="s">
        <v>3692</v>
      </c>
      <c r="F370" s="89" t="s">
        <v>231</v>
      </c>
      <c r="G370" s="48">
        <f t="shared" si="18"/>
        <v>1</v>
      </c>
      <c r="H370" s="49" t="s">
        <v>220</v>
      </c>
      <c r="I370" s="39">
        <f t="shared" si="16"/>
        <v>1</v>
      </c>
      <c r="J370" s="39" t="e">
        <f>+IF(#REF!="Issued",1,IF(#REF!="Not Issued",2,"Nil"))</f>
        <v>#REF!</v>
      </c>
      <c r="K370" s="39" t="s">
        <v>2087</v>
      </c>
      <c r="L370" s="39"/>
      <c r="M370" s="90"/>
    </row>
    <row r="371" spans="1:13" ht="15.75" customHeight="1" x14ac:dyDescent="0.2">
      <c r="A371" s="44">
        <f t="shared" si="19"/>
        <v>54</v>
      </c>
      <c r="B371" s="45" t="s">
        <v>3693</v>
      </c>
      <c r="C371" s="46">
        <v>60969</v>
      </c>
      <c r="D371" s="47" t="s">
        <v>3694</v>
      </c>
      <c r="E371" s="45" t="s">
        <v>3695</v>
      </c>
      <c r="F371" s="89" t="s">
        <v>231</v>
      </c>
      <c r="G371" s="48">
        <f t="shared" si="18"/>
        <v>1</v>
      </c>
      <c r="H371" s="49" t="s">
        <v>220</v>
      </c>
      <c r="I371" s="39">
        <f t="shared" si="16"/>
        <v>1</v>
      </c>
      <c r="J371" s="39" t="e">
        <f>+IF(#REF!="Issued",1,IF(#REF!="Not Issued",2,"Nil"))</f>
        <v>#REF!</v>
      </c>
      <c r="K371" s="39" t="s">
        <v>2090</v>
      </c>
      <c r="L371" s="39"/>
      <c r="M371" s="90"/>
    </row>
    <row r="372" spans="1:13" ht="15.75" customHeight="1" x14ac:dyDescent="0.2">
      <c r="A372" s="44">
        <f t="shared" si="19"/>
        <v>55</v>
      </c>
      <c r="B372" s="45" t="s">
        <v>3456</v>
      </c>
      <c r="C372" s="46">
        <v>77515</v>
      </c>
      <c r="D372" s="47" t="s">
        <v>3457</v>
      </c>
      <c r="E372" s="45" t="s">
        <v>3458</v>
      </c>
      <c r="F372" s="89" t="s">
        <v>231</v>
      </c>
      <c r="G372" s="48">
        <f t="shared" si="18"/>
        <v>1</v>
      </c>
      <c r="H372" s="49" t="s">
        <v>6</v>
      </c>
      <c r="I372" s="39">
        <f t="shared" si="16"/>
        <v>5</v>
      </c>
      <c r="J372" s="39" t="e">
        <f>+IF(#REF!="Issued",1,IF(#REF!="Not Issued",2,"Nil"))</f>
        <v>#REF!</v>
      </c>
      <c r="K372" s="39" t="s">
        <v>2431</v>
      </c>
      <c r="L372" s="39"/>
      <c r="M372" s="90"/>
    </row>
    <row r="373" spans="1:13" ht="15.75" customHeight="1" x14ac:dyDescent="0.2">
      <c r="A373" s="44">
        <f t="shared" si="19"/>
        <v>56</v>
      </c>
      <c r="B373" s="45" t="s">
        <v>3460</v>
      </c>
      <c r="C373" s="46">
        <v>77033</v>
      </c>
      <c r="D373" s="47" t="s">
        <v>3461</v>
      </c>
      <c r="E373" s="45" t="s">
        <v>189</v>
      </c>
      <c r="F373" s="89" t="s">
        <v>231</v>
      </c>
      <c r="G373" s="48">
        <f t="shared" si="18"/>
        <v>1</v>
      </c>
      <c r="H373" s="49" t="s">
        <v>6</v>
      </c>
      <c r="I373" s="39">
        <f t="shared" si="16"/>
        <v>5</v>
      </c>
      <c r="J373" s="39" t="e">
        <f>+IF(#REF!="Issued",1,IF(#REF!="Not Issued",2,"Nil"))</f>
        <v>#REF!</v>
      </c>
      <c r="K373" s="39" t="s">
        <v>3604</v>
      </c>
      <c r="L373" s="39"/>
      <c r="M373" s="90"/>
    </row>
    <row r="374" spans="1:13" ht="15.75" customHeight="1" x14ac:dyDescent="0.2">
      <c r="A374" s="44">
        <f t="shared" si="19"/>
        <v>57</v>
      </c>
      <c r="B374" s="45" t="s">
        <v>3462</v>
      </c>
      <c r="C374" s="46">
        <v>60773</v>
      </c>
      <c r="D374" s="47" t="s">
        <v>3463</v>
      </c>
      <c r="E374" s="45" t="s">
        <v>3464</v>
      </c>
      <c r="F374" s="89" t="s">
        <v>231</v>
      </c>
      <c r="G374" s="48">
        <f t="shared" si="18"/>
        <v>1</v>
      </c>
      <c r="H374" s="49" t="s">
        <v>6</v>
      </c>
      <c r="I374" s="39">
        <f t="shared" si="16"/>
        <v>5</v>
      </c>
      <c r="J374" s="39" t="e">
        <f>+IF(#REF!="Issued",1,IF(#REF!="Not Issued",2,"Nil"))</f>
        <v>#REF!</v>
      </c>
      <c r="K374" s="39" t="s">
        <v>3608</v>
      </c>
      <c r="L374" s="39"/>
      <c r="M374" s="90"/>
    </row>
    <row r="375" spans="1:13" ht="15.75" customHeight="1" x14ac:dyDescent="0.2">
      <c r="A375" s="44">
        <f t="shared" si="19"/>
        <v>58</v>
      </c>
      <c r="B375" s="45" t="s">
        <v>3497</v>
      </c>
      <c r="C375" s="46">
        <v>77043</v>
      </c>
      <c r="D375" s="47" t="s">
        <v>3498</v>
      </c>
      <c r="E375" s="45" t="s">
        <v>3499</v>
      </c>
      <c r="F375" s="89" t="s">
        <v>231</v>
      </c>
      <c r="G375" s="48">
        <f t="shared" si="18"/>
        <v>1</v>
      </c>
      <c r="H375" s="49" t="s">
        <v>6</v>
      </c>
      <c r="I375" s="39">
        <f t="shared" si="16"/>
        <v>5</v>
      </c>
      <c r="J375" s="39" t="e">
        <f>+IF(#REF!="Issued",1,IF(#REF!="Not Issued",2,"Nil"))</f>
        <v>#REF!</v>
      </c>
      <c r="K375" s="39" t="s">
        <v>2094</v>
      </c>
      <c r="L375" s="39"/>
      <c r="M375" s="90"/>
    </row>
    <row r="376" spans="1:13" ht="15.75" customHeight="1" x14ac:dyDescent="0.2">
      <c r="A376" s="44">
        <f t="shared" si="19"/>
        <v>59</v>
      </c>
      <c r="B376" s="45" t="s">
        <v>3512</v>
      </c>
      <c r="C376" s="46">
        <v>77050</v>
      </c>
      <c r="D376" s="47" t="s">
        <v>3513</v>
      </c>
      <c r="E376" s="45" t="s">
        <v>3514</v>
      </c>
      <c r="F376" s="89" t="s">
        <v>232</v>
      </c>
      <c r="G376" s="48">
        <f t="shared" si="18"/>
        <v>2</v>
      </c>
      <c r="H376" s="49" t="s">
        <v>6</v>
      </c>
      <c r="I376" s="39">
        <f t="shared" si="16"/>
        <v>5</v>
      </c>
      <c r="J376" s="39" t="e">
        <f>+IF(#REF!="Issued",1,IF(#REF!="Not Issued",2,"Nil"))</f>
        <v>#REF!</v>
      </c>
      <c r="K376" s="39" t="s">
        <v>2098</v>
      </c>
      <c r="L376" s="39"/>
      <c r="M376" s="90"/>
    </row>
    <row r="377" spans="1:13" ht="15.75" customHeight="1" x14ac:dyDescent="0.2">
      <c r="A377" s="44">
        <f t="shared" si="19"/>
        <v>60</v>
      </c>
      <c r="B377" s="45" t="s">
        <v>3516</v>
      </c>
      <c r="C377" s="46">
        <v>61064</v>
      </c>
      <c r="D377" s="47" t="s">
        <v>3517</v>
      </c>
      <c r="E377" s="45" t="s">
        <v>3518</v>
      </c>
      <c r="F377" s="89" t="s">
        <v>231</v>
      </c>
      <c r="G377" s="48">
        <f t="shared" si="18"/>
        <v>1</v>
      </c>
      <c r="H377" s="49" t="s">
        <v>6</v>
      </c>
      <c r="I377" s="39">
        <f t="shared" si="16"/>
        <v>5</v>
      </c>
      <c r="J377" s="39" t="e">
        <f>+IF(#REF!="Issued",1,IF(#REF!="Not Issued",2,"Nil"))</f>
        <v>#REF!</v>
      </c>
      <c r="K377" s="39" t="s">
        <v>2102</v>
      </c>
      <c r="L377" s="39"/>
      <c r="M377" s="90"/>
    </row>
    <row r="378" spans="1:13" ht="15.75" customHeight="1" x14ac:dyDescent="0.2">
      <c r="A378" s="44">
        <f t="shared" si="19"/>
        <v>61</v>
      </c>
      <c r="B378" s="45" t="s">
        <v>3519</v>
      </c>
      <c r="C378" s="46">
        <v>77051</v>
      </c>
      <c r="D378" s="47" t="s">
        <v>3520</v>
      </c>
      <c r="E378" s="45" t="s">
        <v>3521</v>
      </c>
      <c r="F378" s="89" t="s">
        <v>232</v>
      </c>
      <c r="G378" s="48">
        <f t="shared" si="18"/>
        <v>2</v>
      </c>
      <c r="H378" s="49" t="s">
        <v>6</v>
      </c>
      <c r="I378" s="39">
        <f t="shared" si="16"/>
        <v>5</v>
      </c>
      <c r="J378" s="39" t="e">
        <f>+IF(#REF!="Issued",1,IF(#REF!="Not Issued",2,"Nil"))</f>
        <v>#REF!</v>
      </c>
      <c r="K378" s="39" t="s">
        <v>2106</v>
      </c>
      <c r="L378" s="39"/>
      <c r="M378" s="90"/>
    </row>
    <row r="379" spans="1:13" ht="15.75" customHeight="1" x14ac:dyDescent="0.2">
      <c r="A379" s="44">
        <f t="shared" si="19"/>
        <v>62</v>
      </c>
      <c r="B379" s="45" t="s">
        <v>3522</v>
      </c>
      <c r="C379" s="46">
        <v>77052</v>
      </c>
      <c r="D379" s="47" t="s">
        <v>3523</v>
      </c>
      <c r="E379" s="45" t="s">
        <v>3524</v>
      </c>
      <c r="F379" s="89" t="s">
        <v>231</v>
      </c>
      <c r="G379" s="48">
        <f t="shared" si="18"/>
        <v>1</v>
      </c>
      <c r="H379" s="49" t="s">
        <v>6</v>
      </c>
      <c r="I379" s="39">
        <f t="shared" si="16"/>
        <v>5</v>
      </c>
      <c r="J379" s="39" t="e">
        <f>+IF(#REF!="Issued",1,IF(#REF!="Not Issued",2,"Nil"))</f>
        <v>#REF!</v>
      </c>
      <c r="K379" s="39" t="s">
        <v>2110</v>
      </c>
      <c r="L379" s="39"/>
      <c r="M379" s="90"/>
    </row>
    <row r="380" spans="1:13" ht="15.75" customHeight="1" x14ac:dyDescent="0.2">
      <c r="A380" s="44">
        <f t="shared" si="19"/>
        <v>63</v>
      </c>
      <c r="B380" s="45" t="s">
        <v>3530</v>
      </c>
      <c r="C380" s="46">
        <v>77519</v>
      </c>
      <c r="D380" s="47" t="s">
        <v>3531</v>
      </c>
      <c r="E380" s="45" t="s">
        <v>49</v>
      </c>
      <c r="F380" s="89" t="s">
        <v>231</v>
      </c>
      <c r="G380" s="48">
        <f t="shared" si="18"/>
        <v>1</v>
      </c>
      <c r="H380" s="49" t="s">
        <v>6</v>
      </c>
      <c r="I380" s="39">
        <f t="shared" si="16"/>
        <v>5</v>
      </c>
      <c r="J380" s="39" t="e">
        <f>+IF(#REF!="Issued",1,IF(#REF!="Not Issued",2,"Nil"))</f>
        <v>#REF!</v>
      </c>
      <c r="K380" s="39" t="s">
        <v>2114</v>
      </c>
      <c r="L380" s="39"/>
      <c r="M380" s="90"/>
    </row>
    <row r="381" spans="1:13" ht="15.75" customHeight="1" x14ac:dyDescent="0.2">
      <c r="A381" s="44">
        <f t="shared" si="19"/>
        <v>64</v>
      </c>
      <c r="B381" s="45" t="s">
        <v>3532</v>
      </c>
      <c r="C381" s="46">
        <v>77520</v>
      </c>
      <c r="D381" s="47" t="s">
        <v>3533</v>
      </c>
      <c r="E381" s="45" t="s">
        <v>3534</v>
      </c>
      <c r="F381" s="89" t="s">
        <v>232</v>
      </c>
      <c r="G381" s="48">
        <f t="shared" si="18"/>
        <v>2</v>
      </c>
      <c r="H381" s="49" t="s">
        <v>6</v>
      </c>
      <c r="I381" s="39">
        <f t="shared" si="16"/>
        <v>5</v>
      </c>
      <c r="J381" s="39" t="e">
        <f>+IF(#REF!="Issued",1,IF(#REF!="Not Issued",2,"Nil"))</f>
        <v>#REF!</v>
      </c>
      <c r="K381" s="39" t="s">
        <v>2118</v>
      </c>
      <c r="L381" s="39"/>
      <c r="M381" s="90"/>
    </row>
    <row r="382" spans="1:13" ht="14.25" customHeight="1" x14ac:dyDescent="0.2">
      <c r="A382" s="44">
        <f t="shared" si="19"/>
        <v>65</v>
      </c>
      <c r="B382" s="45" t="s">
        <v>3535</v>
      </c>
      <c r="C382" s="46">
        <v>77521</v>
      </c>
      <c r="D382" s="47" t="s">
        <v>3536</v>
      </c>
      <c r="E382" s="45" t="s">
        <v>3537</v>
      </c>
      <c r="F382" s="89" t="s">
        <v>231</v>
      </c>
      <c r="G382" s="48">
        <f t="shared" si="18"/>
        <v>1</v>
      </c>
      <c r="H382" s="49" t="s">
        <v>6</v>
      </c>
      <c r="I382" s="39">
        <f t="shared" si="16"/>
        <v>5</v>
      </c>
      <c r="J382" s="39" t="e">
        <f>+IF(#REF!="Issued",1,IF(#REF!="Not Issued",2,"Nil"))</f>
        <v>#REF!</v>
      </c>
      <c r="K382" s="39" t="s">
        <v>2121</v>
      </c>
      <c r="L382" s="39"/>
      <c r="M382" s="90"/>
    </row>
    <row r="383" spans="1:13" ht="15.75" customHeight="1" x14ac:dyDescent="0.2">
      <c r="A383" s="44">
        <f t="shared" si="19"/>
        <v>66</v>
      </c>
      <c r="B383" s="45" t="s">
        <v>3538</v>
      </c>
      <c r="C383" s="46">
        <v>77054</v>
      </c>
      <c r="D383" s="47" t="s">
        <v>3539</v>
      </c>
      <c r="E383" s="45" t="s">
        <v>3540</v>
      </c>
      <c r="F383" s="89" t="s">
        <v>231</v>
      </c>
      <c r="G383" s="48">
        <f t="shared" ref="G383:G409" si="20">+IF(F383="M",1,IF(F383="f",2,IF(F383="Civ",3,"Error")))</f>
        <v>1</v>
      </c>
      <c r="H383" s="49" t="s">
        <v>6</v>
      </c>
      <c r="I383" s="39">
        <f t="shared" ref="I383:I409" si="21">+IF(H383="Incomplete",5,IF(H383="Complete",1,IF(H383="Incomplete",2,IF(H383="Left",3,IF(H383="Dropped",4,"Error")))))</f>
        <v>5</v>
      </c>
      <c r="J383" s="39" t="e">
        <f>+IF(#REF!="Issued",1,IF(#REF!="Not Issued",2,"Nil"))</f>
        <v>#REF!</v>
      </c>
      <c r="K383" s="39" t="s">
        <v>2125</v>
      </c>
      <c r="L383" s="39"/>
      <c r="M383" s="90"/>
    </row>
    <row r="384" spans="1:13" ht="15.75" customHeight="1" x14ac:dyDescent="0.2">
      <c r="A384" s="44">
        <f t="shared" si="19"/>
        <v>67</v>
      </c>
      <c r="B384" s="45" t="s">
        <v>3541</v>
      </c>
      <c r="C384" s="46">
        <v>72849</v>
      </c>
      <c r="D384" s="47" t="s">
        <v>3542</v>
      </c>
      <c r="E384" s="45" t="s">
        <v>3543</v>
      </c>
      <c r="F384" s="89" t="s">
        <v>232</v>
      </c>
      <c r="G384" s="48">
        <f t="shared" si="20"/>
        <v>2</v>
      </c>
      <c r="H384" s="49" t="s">
        <v>6</v>
      </c>
      <c r="I384" s="39">
        <f t="shared" si="21"/>
        <v>5</v>
      </c>
      <c r="J384" s="39" t="e">
        <f>+IF(#REF!="Issued",1,IF(#REF!="Not Issued",2,"Nil"))</f>
        <v>#REF!</v>
      </c>
      <c r="K384" s="39" t="s">
        <v>2129</v>
      </c>
      <c r="L384" s="39"/>
      <c r="M384" s="90"/>
    </row>
    <row r="385" spans="1:13" ht="15.75" customHeight="1" x14ac:dyDescent="0.2">
      <c r="A385" s="44">
        <f t="shared" si="19"/>
        <v>68</v>
      </c>
      <c r="B385" s="45" t="s">
        <v>3547</v>
      </c>
      <c r="C385" s="46">
        <v>77522</v>
      </c>
      <c r="D385" s="47" t="s">
        <v>3548</v>
      </c>
      <c r="E385" s="45" t="s">
        <v>320</v>
      </c>
      <c r="F385" s="89" t="s">
        <v>231</v>
      </c>
      <c r="G385" s="48">
        <f t="shared" si="20"/>
        <v>1</v>
      </c>
      <c r="H385" s="49" t="s">
        <v>6</v>
      </c>
      <c r="I385" s="39">
        <f t="shared" si="21"/>
        <v>5</v>
      </c>
      <c r="J385" s="39" t="e">
        <f>+IF(#REF!="Issued",1,IF(#REF!="Not Issued",2,"Nil"))</f>
        <v>#REF!</v>
      </c>
      <c r="K385" s="39" t="s">
        <v>2133</v>
      </c>
      <c r="L385" s="39"/>
      <c r="M385" s="90"/>
    </row>
    <row r="386" spans="1:13" ht="15.75" customHeight="1" x14ac:dyDescent="0.2">
      <c r="A386" s="44">
        <f t="shared" si="19"/>
        <v>69</v>
      </c>
      <c r="B386" s="45" t="s">
        <v>3549</v>
      </c>
      <c r="C386" s="46">
        <v>77057</v>
      </c>
      <c r="D386" s="47" t="s">
        <v>3550</v>
      </c>
      <c r="E386" s="45" t="s">
        <v>3551</v>
      </c>
      <c r="F386" s="89" t="s">
        <v>231</v>
      </c>
      <c r="G386" s="48">
        <f t="shared" si="20"/>
        <v>1</v>
      </c>
      <c r="H386" s="49" t="s">
        <v>6</v>
      </c>
      <c r="I386" s="39">
        <f t="shared" si="21"/>
        <v>5</v>
      </c>
      <c r="J386" s="39" t="e">
        <f>+IF(#REF!="Issued",1,IF(#REF!="Not Issued",2,"Nil"))</f>
        <v>#REF!</v>
      </c>
      <c r="K386" s="39" t="s">
        <v>2137</v>
      </c>
      <c r="L386" s="39"/>
      <c r="M386" s="90"/>
    </row>
    <row r="387" spans="1:13" ht="15.75" customHeight="1" x14ac:dyDescent="0.2">
      <c r="A387" s="44">
        <f t="shared" si="19"/>
        <v>70</v>
      </c>
      <c r="B387" s="45" t="s">
        <v>3561</v>
      </c>
      <c r="C387" s="46">
        <v>77524</v>
      </c>
      <c r="D387" s="47" t="s">
        <v>3562</v>
      </c>
      <c r="E387" s="45" t="s">
        <v>112</v>
      </c>
      <c r="F387" s="89" t="s">
        <v>51</v>
      </c>
      <c r="G387" s="48" t="str">
        <f t="shared" si="20"/>
        <v>Error</v>
      </c>
      <c r="H387" s="49" t="s">
        <v>6</v>
      </c>
      <c r="I387" s="39">
        <f t="shared" si="21"/>
        <v>5</v>
      </c>
      <c r="J387" s="39" t="e">
        <f>+IF(#REF!="Issued",1,IF(#REF!="Not Issued",2,"Nil"))</f>
        <v>#REF!</v>
      </c>
      <c r="K387" s="39" t="s">
        <v>2141</v>
      </c>
      <c r="L387" s="39"/>
      <c r="M387" s="90"/>
    </row>
    <row r="388" spans="1:13" ht="15.75" customHeight="1" x14ac:dyDescent="0.2">
      <c r="A388" s="44">
        <f t="shared" si="19"/>
        <v>71</v>
      </c>
      <c r="B388" s="45" t="s">
        <v>3569</v>
      </c>
      <c r="C388" s="46">
        <v>77063</v>
      </c>
      <c r="D388" s="47" t="s">
        <v>3570</v>
      </c>
      <c r="E388" s="45" t="s">
        <v>598</v>
      </c>
      <c r="F388" s="89" t="s">
        <v>232</v>
      </c>
      <c r="G388" s="48">
        <f t="shared" si="20"/>
        <v>2</v>
      </c>
      <c r="H388" s="49" t="s">
        <v>6</v>
      </c>
      <c r="I388" s="39">
        <f t="shared" si="21"/>
        <v>5</v>
      </c>
      <c r="J388" s="39" t="e">
        <f>+IF(#REF!="Issued",1,IF(#REF!="Not Issued",2,"Nil"))</f>
        <v>#REF!</v>
      </c>
      <c r="K388" s="39" t="s">
        <v>2145</v>
      </c>
      <c r="L388" s="39"/>
      <c r="M388" s="90"/>
    </row>
    <row r="389" spans="1:13" ht="15.75" customHeight="1" x14ac:dyDescent="0.2">
      <c r="A389" s="44">
        <f t="shared" si="19"/>
        <v>72</v>
      </c>
      <c r="B389" s="45" t="s">
        <v>3571</v>
      </c>
      <c r="C389" s="46">
        <v>60800</v>
      </c>
      <c r="D389" s="47" t="s">
        <v>3572</v>
      </c>
      <c r="E389" s="45" t="s">
        <v>3573</v>
      </c>
      <c r="F389" s="89" t="s">
        <v>231</v>
      </c>
      <c r="G389" s="48">
        <f t="shared" si="20"/>
        <v>1</v>
      </c>
      <c r="H389" s="49" t="s">
        <v>6</v>
      </c>
      <c r="I389" s="39">
        <f t="shared" si="21"/>
        <v>5</v>
      </c>
      <c r="J389" s="39" t="e">
        <f>+IF(#REF!="Issued",1,IF(#REF!="Not Issued",2,"Nil"))</f>
        <v>#REF!</v>
      </c>
      <c r="K389" s="39" t="s">
        <v>2149</v>
      </c>
      <c r="L389" s="39"/>
      <c r="M389" s="90"/>
    </row>
    <row r="390" spans="1:13" ht="15.75" customHeight="1" x14ac:dyDescent="0.2">
      <c r="A390" s="44">
        <f t="shared" si="19"/>
        <v>73</v>
      </c>
      <c r="B390" s="45" t="s">
        <v>3574</v>
      </c>
      <c r="C390" s="46">
        <v>77064</v>
      </c>
      <c r="D390" s="47" t="s">
        <v>3575</v>
      </c>
      <c r="E390" s="45" t="s">
        <v>206</v>
      </c>
      <c r="F390" s="89" t="s">
        <v>231</v>
      </c>
      <c r="G390" s="48">
        <f t="shared" si="20"/>
        <v>1</v>
      </c>
      <c r="H390" s="49" t="s">
        <v>6</v>
      </c>
      <c r="I390" s="39">
        <f t="shared" si="21"/>
        <v>5</v>
      </c>
      <c r="J390" s="39" t="e">
        <f>+IF(#REF!="Issued",1,IF(#REF!="Not Issued",2,"Nil"))</f>
        <v>#REF!</v>
      </c>
      <c r="K390" s="39" t="s">
        <v>2153</v>
      </c>
      <c r="L390" s="39"/>
      <c r="M390" s="90"/>
    </row>
    <row r="391" spans="1:13" ht="15.75" customHeight="1" x14ac:dyDescent="0.2">
      <c r="A391" s="44">
        <f t="shared" si="19"/>
        <v>74</v>
      </c>
      <c r="B391" s="45" t="s">
        <v>3584</v>
      </c>
      <c r="C391" s="46">
        <v>77067</v>
      </c>
      <c r="D391" s="47" t="s">
        <v>2384</v>
      </c>
      <c r="E391" s="45" t="s">
        <v>114</v>
      </c>
      <c r="F391" s="89" t="s">
        <v>231</v>
      </c>
      <c r="G391" s="48">
        <f t="shared" si="20"/>
        <v>1</v>
      </c>
      <c r="H391" s="49" t="s">
        <v>6</v>
      </c>
      <c r="I391" s="39">
        <f t="shared" si="21"/>
        <v>5</v>
      </c>
      <c r="J391" s="39" t="e">
        <f>+IF(#REF!="Issued",1,IF(#REF!="Not Issued",2,"Nil"))</f>
        <v>#REF!</v>
      </c>
      <c r="K391" s="39" t="s">
        <v>2157</v>
      </c>
      <c r="L391" s="39"/>
      <c r="M391" s="90"/>
    </row>
    <row r="392" spans="1:13" ht="15.75" customHeight="1" x14ac:dyDescent="0.2">
      <c r="A392" s="44">
        <f t="shared" si="19"/>
        <v>75</v>
      </c>
      <c r="B392" s="45" t="s">
        <v>3585</v>
      </c>
      <c r="C392" s="46">
        <v>77526</v>
      </c>
      <c r="D392" s="47" t="s">
        <v>3586</v>
      </c>
      <c r="E392" s="45" t="s">
        <v>3587</v>
      </c>
      <c r="F392" s="89" t="s">
        <v>231</v>
      </c>
      <c r="G392" s="48">
        <f t="shared" si="20"/>
        <v>1</v>
      </c>
      <c r="H392" s="49" t="s">
        <v>6</v>
      </c>
      <c r="I392" s="39">
        <f t="shared" si="21"/>
        <v>5</v>
      </c>
      <c r="J392" s="39" t="e">
        <f>+IF(#REF!="Issued",1,IF(#REF!="Not Issued",2,"Nil"))</f>
        <v>#REF!</v>
      </c>
      <c r="K392" s="39" t="s">
        <v>2160</v>
      </c>
      <c r="L392" s="39"/>
      <c r="M392" s="90"/>
    </row>
    <row r="393" spans="1:13" ht="15.75" customHeight="1" x14ac:dyDescent="0.2">
      <c r="A393" s="44">
        <f t="shared" si="19"/>
        <v>76</v>
      </c>
      <c r="B393" s="45" t="s">
        <v>3588</v>
      </c>
      <c r="C393" s="46">
        <v>77527</v>
      </c>
      <c r="D393" s="47" t="s">
        <v>360</v>
      </c>
      <c r="E393" s="45" t="s">
        <v>241</v>
      </c>
      <c r="F393" s="89" t="s">
        <v>231</v>
      </c>
      <c r="G393" s="48">
        <f t="shared" si="20"/>
        <v>1</v>
      </c>
      <c r="H393" s="49" t="s">
        <v>6</v>
      </c>
      <c r="I393" s="39">
        <f t="shared" si="21"/>
        <v>5</v>
      </c>
      <c r="J393" s="39" t="e">
        <f>+IF(#REF!="Issued",1,IF(#REF!="Not Issued",2,"Nil"))</f>
        <v>#REF!</v>
      </c>
      <c r="K393" s="39" t="s">
        <v>2164</v>
      </c>
      <c r="L393" s="39"/>
      <c r="M393" s="90"/>
    </row>
    <row r="394" spans="1:13" ht="15.75" customHeight="1" x14ac:dyDescent="0.2">
      <c r="A394" s="44">
        <f t="shared" si="19"/>
        <v>77</v>
      </c>
      <c r="B394" s="45" t="s">
        <v>3592</v>
      </c>
      <c r="C394" s="46">
        <v>61065</v>
      </c>
      <c r="D394" s="47" t="s">
        <v>3593</v>
      </c>
      <c r="E394" s="45" t="s">
        <v>3594</v>
      </c>
      <c r="F394" s="89" t="s">
        <v>231</v>
      </c>
      <c r="G394" s="48">
        <f t="shared" si="20"/>
        <v>1</v>
      </c>
      <c r="H394" s="49" t="s">
        <v>6</v>
      </c>
      <c r="I394" s="39">
        <f t="shared" si="21"/>
        <v>5</v>
      </c>
      <c r="J394" s="39" t="e">
        <f>+IF(#REF!="Issued",1,IF(#REF!="Not Issued",2,"Nil"))</f>
        <v>#REF!</v>
      </c>
      <c r="K394" s="39" t="s">
        <v>2168</v>
      </c>
      <c r="L394" s="39"/>
      <c r="M394" s="90"/>
    </row>
    <row r="395" spans="1:13" ht="15.75" customHeight="1" x14ac:dyDescent="0.2">
      <c r="A395" s="44">
        <f t="shared" si="19"/>
        <v>78</v>
      </c>
      <c r="B395" s="45" t="s">
        <v>3598</v>
      </c>
      <c r="C395" s="46">
        <v>77070</v>
      </c>
      <c r="D395" s="47" t="s">
        <v>3599</v>
      </c>
      <c r="E395" s="45" t="s">
        <v>3600</v>
      </c>
      <c r="F395" s="89" t="s">
        <v>232</v>
      </c>
      <c r="G395" s="48">
        <f t="shared" si="20"/>
        <v>2</v>
      </c>
      <c r="H395" s="49" t="s">
        <v>6</v>
      </c>
      <c r="I395" s="39">
        <f t="shared" si="21"/>
        <v>5</v>
      </c>
      <c r="J395" s="39" t="e">
        <f>+IF(#REF!="Issued",1,IF(#REF!="Not Issued",2,"Nil"))</f>
        <v>#REF!</v>
      </c>
      <c r="K395" s="39" t="s">
        <v>2172</v>
      </c>
      <c r="L395" s="39"/>
      <c r="M395" s="90"/>
    </row>
    <row r="396" spans="1:13" ht="15.75" customHeight="1" x14ac:dyDescent="0.2">
      <c r="A396" s="44">
        <f t="shared" si="19"/>
        <v>79</v>
      </c>
      <c r="B396" s="45" t="s">
        <v>3615</v>
      </c>
      <c r="C396" s="46">
        <v>60386</v>
      </c>
      <c r="D396" s="47" t="s">
        <v>3616</v>
      </c>
      <c r="E396" s="45" t="s">
        <v>3617</v>
      </c>
      <c r="F396" s="89" t="s">
        <v>231</v>
      </c>
      <c r="G396" s="48">
        <f t="shared" si="20"/>
        <v>1</v>
      </c>
      <c r="H396" s="49" t="s">
        <v>6</v>
      </c>
      <c r="I396" s="39">
        <f t="shared" si="21"/>
        <v>5</v>
      </c>
      <c r="J396" s="39" t="e">
        <f>+IF(#REF!="Issued",1,IF(#REF!="Not Issued",2,"Nil"))</f>
        <v>#REF!</v>
      </c>
      <c r="K396" s="39" t="s">
        <v>2176</v>
      </c>
      <c r="L396" s="39"/>
      <c r="M396" s="90"/>
    </row>
    <row r="397" spans="1:13" ht="15.75" customHeight="1" x14ac:dyDescent="0.2">
      <c r="A397" s="44">
        <f t="shared" si="19"/>
        <v>80</v>
      </c>
      <c r="B397" s="45" t="s">
        <v>3618</v>
      </c>
      <c r="C397" s="46">
        <v>77072</v>
      </c>
      <c r="D397" s="47" t="s">
        <v>3619</v>
      </c>
      <c r="E397" s="45" t="s">
        <v>3620</v>
      </c>
      <c r="F397" s="89" t="s">
        <v>232</v>
      </c>
      <c r="G397" s="48">
        <f t="shared" si="20"/>
        <v>2</v>
      </c>
      <c r="H397" s="49" t="s">
        <v>6</v>
      </c>
      <c r="I397" s="39">
        <f t="shared" si="21"/>
        <v>5</v>
      </c>
      <c r="J397" s="39" t="e">
        <f>+IF(#REF!="Issued",1,IF(#REF!="Not Issued",2,"Nil"))</f>
        <v>#REF!</v>
      </c>
      <c r="K397" s="39" t="s">
        <v>2180</v>
      </c>
      <c r="L397" s="39"/>
      <c r="M397" s="90"/>
    </row>
    <row r="398" spans="1:13" ht="15.75" customHeight="1" x14ac:dyDescent="0.2">
      <c r="A398" s="44">
        <f t="shared" si="19"/>
        <v>81</v>
      </c>
      <c r="B398" s="45" t="s">
        <v>3623</v>
      </c>
      <c r="C398" s="46">
        <v>77531</v>
      </c>
      <c r="D398" s="47" t="s">
        <v>3624</v>
      </c>
      <c r="E398" s="45" t="s">
        <v>3625</v>
      </c>
      <c r="F398" s="89" t="s">
        <v>232</v>
      </c>
      <c r="G398" s="48">
        <f t="shared" si="20"/>
        <v>2</v>
      </c>
      <c r="H398" s="49" t="s">
        <v>6</v>
      </c>
      <c r="I398" s="39">
        <f t="shared" si="21"/>
        <v>5</v>
      </c>
      <c r="J398" s="39" t="e">
        <f>+IF(#REF!="Issued",1,IF(#REF!="Not Issued",2,"Nil"))</f>
        <v>#REF!</v>
      </c>
      <c r="K398" s="39" t="s">
        <v>2183</v>
      </c>
      <c r="L398" s="39"/>
      <c r="M398" s="90"/>
    </row>
    <row r="399" spans="1:13" ht="15.75" customHeight="1" x14ac:dyDescent="0.2">
      <c r="A399" s="44">
        <f t="shared" si="19"/>
        <v>82</v>
      </c>
      <c r="B399" s="45" t="s">
        <v>3632</v>
      </c>
      <c r="C399" s="46">
        <v>77074</v>
      </c>
      <c r="D399" s="47" t="s">
        <v>3633</v>
      </c>
      <c r="E399" s="45" t="s">
        <v>183</v>
      </c>
      <c r="F399" s="89" t="s">
        <v>232</v>
      </c>
      <c r="G399" s="48">
        <f t="shared" si="20"/>
        <v>2</v>
      </c>
      <c r="H399" s="49" t="s">
        <v>6</v>
      </c>
      <c r="I399" s="39">
        <f t="shared" si="21"/>
        <v>5</v>
      </c>
      <c r="J399" s="39" t="e">
        <f>+IF(#REF!="Issued",1,IF(#REF!="Not Issued",2,"Nil"))</f>
        <v>#REF!</v>
      </c>
      <c r="K399" s="39" t="s">
        <v>2187</v>
      </c>
      <c r="L399" s="39"/>
      <c r="M399" s="90"/>
    </row>
    <row r="400" spans="1:13" ht="15.75" customHeight="1" x14ac:dyDescent="0.2">
      <c r="A400" s="44">
        <f t="shared" si="19"/>
        <v>83</v>
      </c>
      <c r="B400" s="45" t="s">
        <v>3647</v>
      </c>
      <c r="C400" s="46">
        <v>77079</v>
      </c>
      <c r="D400" s="47" t="s">
        <v>3648</v>
      </c>
      <c r="E400" s="45" t="s">
        <v>3649</v>
      </c>
      <c r="F400" s="89" t="s">
        <v>232</v>
      </c>
      <c r="G400" s="48">
        <f t="shared" si="20"/>
        <v>2</v>
      </c>
      <c r="H400" s="49" t="s">
        <v>6</v>
      </c>
      <c r="I400" s="39">
        <f t="shared" si="21"/>
        <v>5</v>
      </c>
      <c r="J400" s="39" t="e">
        <f>+IF(#REF!="Issued",1,IF(#REF!="Not Issued",2,"Nil"))</f>
        <v>#REF!</v>
      </c>
      <c r="K400" s="39" t="s">
        <v>2189</v>
      </c>
      <c r="L400" s="39"/>
      <c r="M400" s="90"/>
    </row>
    <row r="401" spans="1:15" ht="15.75" customHeight="1" x14ac:dyDescent="0.2">
      <c r="A401" s="44">
        <f t="shared" si="19"/>
        <v>84</v>
      </c>
      <c r="B401" s="45" t="s">
        <v>3653</v>
      </c>
      <c r="C401" s="46">
        <v>77534</v>
      </c>
      <c r="D401" s="47" t="s">
        <v>3654</v>
      </c>
      <c r="E401" s="45" t="s">
        <v>3655</v>
      </c>
      <c r="F401" s="89" t="s">
        <v>231</v>
      </c>
      <c r="G401" s="48">
        <f t="shared" si="20"/>
        <v>1</v>
      </c>
      <c r="H401" s="49" t="s">
        <v>6</v>
      </c>
      <c r="I401" s="39">
        <f t="shared" si="21"/>
        <v>5</v>
      </c>
      <c r="J401" s="39" t="e">
        <f>+IF(#REF!="Issued",1,IF(#REF!="Not Issued",2,"Nil"))</f>
        <v>#REF!</v>
      </c>
      <c r="K401" s="39" t="s">
        <v>2193</v>
      </c>
      <c r="L401" s="39"/>
      <c r="M401" s="90"/>
    </row>
    <row r="402" spans="1:15" ht="15.75" customHeight="1" x14ac:dyDescent="0.2">
      <c r="A402" s="44">
        <f t="shared" si="19"/>
        <v>85</v>
      </c>
      <c r="B402" s="45" t="s">
        <v>3661</v>
      </c>
      <c r="C402" s="46">
        <v>77083</v>
      </c>
      <c r="D402" s="47" t="s">
        <v>3662</v>
      </c>
      <c r="E402" s="45" t="s">
        <v>3663</v>
      </c>
      <c r="F402" s="89" t="s">
        <v>232</v>
      </c>
      <c r="G402" s="48">
        <f t="shared" si="20"/>
        <v>2</v>
      </c>
      <c r="H402" s="49" t="s">
        <v>6</v>
      </c>
      <c r="I402" s="39">
        <f t="shared" si="21"/>
        <v>5</v>
      </c>
      <c r="J402" s="39" t="e">
        <f>+IF(#REF!="Issued",1,IF(#REF!="Not Issued",2,"Nil"))</f>
        <v>#REF!</v>
      </c>
      <c r="K402" s="39" t="s">
        <v>2196</v>
      </c>
      <c r="L402" s="39"/>
      <c r="M402" s="90"/>
    </row>
    <row r="403" spans="1:15" ht="15.75" customHeight="1" x14ac:dyDescent="0.2">
      <c r="A403" s="44">
        <f t="shared" si="19"/>
        <v>86</v>
      </c>
      <c r="B403" s="45" t="s">
        <v>3665</v>
      </c>
      <c r="C403" s="46">
        <v>77085</v>
      </c>
      <c r="D403" s="47" t="s">
        <v>3666</v>
      </c>
      <c r="E403" s="45" t="s">
        <v>3667</v>
      </c>
      <c r="F403" s="89" t="s">
        <v>231</v>
      </c>
      <c r="G403" s="48">
        <f t="shared" si="20"/>
        <v>1</v>
      </c>
      <c r="H403" s="49" t="s">
        <v>6</v>
      </c>
      <c r="I403" s="39">
        <f t="shared" si="21"/>
        <v>5</v>
      </c>
      <c r="J403" s="39" t="e">
        <f>+IF(#REF!="Issued",1,IF(#REF!="Not Issued",2,"Nil"))</f>
        <v>#REF!</v>
      </c>
      <c r="K403" s="39" t="s">
        <v>2200</v>
      </c>
      <c r="L403" s="39"/>
      <c r="M403" s="90"/>
    </row>
    <row r="404" spans="1:15" ht="15.75" customHeight="1" x14ac:dyDescent="0.2">
      <c r="A404" s="44">
        <f t="shared" si="19"/>
        <v>87</v>
      </c>
      <c r="B404" s="45" t="s">
        <v>3668</v>
      </c>
      <c r="C404" s="46">
        <v>60945</v>
      </c>
      <c r="D404" s="47" t="s">
        <v>317</v>
      </c>
      <c r="E404" s="45" t="s">
        <v>114</v>
      </c>
      <c r="F404" s="89" t="s">
        <v>231</v>
      </c>
      <c r="G404" s="48">
        <f t="shared" si="20"/>
        <v>1</v>
      </c>
      <c r="H404" s="49" t="s">
        <v>6</v>
      </c>
      <c r="I404" s="39">
        <f t="shared" si="21"/>
        <v>5</v>
      </c>
      <c r="J404" s="39" t="e">
        <f>+IF(#REF!="Issued",1,IF(#REF!="Not Issued",2,"Nil"))</f>
        <v>#REF!</v>
      </c>
      <c r="K404" s="39" t="s">
        <v>2204</v>
      </c>
      <c r="L404" s="39"/>
      <c r="M404" s="90"/>
    </row>
    <row r="405" spans="1:15" ht="15.75" customHeight="1" x14ac:dyDescent="0.2">
      <c r="A405" s="44">
        <f t="shared" si="19"/>
        <v>88</v>
      </c>
      <c r="B405" s="45" t="s">
        <v>3669</v>
      </c>
      <c r="C405" s="46">
        <v>77535</v>
      </c>
      <c r="D405" s="47" t="s">
        <v>3670</v>
      </c>
      <c r="E405" s="45" t="s">
        <v>3671</v>
      </c>
      <c r="F405" s="89" t="s">
        <v>231</v>
      </c>
      <c r="G405" s="48">
        <f t="shared" si="20"/>
        <v>1</v>
      </c>
      <c r="H405" s="49" t="s">
        <v>6</v>
      </c>
      <c r="I405" s="39">
        <f t="shared" si="21"/>
        <v>5</v>
      </c>
      <c r="J405" s="39" t="e">
        <f>+IF(#REF!="Issued",1,IF(#REF!="Not Issued",2,"Nil"))</f>
        <v>#REF!</v>
      </c>
      <c r="K405" s="39" t="s">
        <v>2208</v>
      </c>
      <c r="L405" s="39"/>
      <c r="M405" s="90"/>
    </row>
    <row r="406" spans="1:15" ht="15.75" customHeight="1" x14ac:dyDescent="0.2">
      <c r="A406" s="44">
        <f>+A404+1</f>
        <v>88</v>
      </c>
      <c r="B406" s="45" t="s">
        <v>3672</v>
      </c>
      <c r="C406" s="46">
        <v>77536</v>
      </c>
      <c r="D406" s="47" t="s">
        <v>3673</v>
      </c>
      <c r="E406" s="45" t="s">
        <v>3674</v>
      </c>
      <c r="F406" s="89" t="s">
        <v>232</v>
      </c>
      <c r="G406" s="48">
        <f t="shared" si="20"/>
        <v>2</v>
      </c>
      <c r="H406" s="49" t="s">
        <v>6</v>
      </c>
      <c r="I406" s="39">
        <f t="shared" si="21"/>
        <v>5</v>
      </c>
      <c r="J406" s="39" t="e">
        <f>+IF(#REF!="Issued",1,IF(#REF!="Not Issued",2,"Nil"))</f>
        <v>#REF!</v>
      </c>
      <c r="K406" s="39" t="s">
        <v>2208</v>
      </c>
      <c r="L406" s="39"/>
      <c r="M406" s="90"/>
    </row>
    <row r="407" spans="1:15" ht="15.75" customHeight="1" x14ac:dyDescent="0.2">
      <c r="A407" s="44">
        <f t="shared" si="19"/>
        <v>89</v>
      </c>
      <c r="B407" s="45" t="s">
        <v>3677</v>
      </c>
      <c r="C407" s="46">
        <v>77537</v>
      </c>
      <c r="D407" s="47" t="s">
        <v>3678</v>
      </c>
      <c r="E407" s="45" t="s">
        <v>3455</v>
      </c>
      <c r="F407" s="89" t="s">
        <v>231</v>
      </c>
      <c r="G407" s="48">
        <f t="shared" si="20"/>
        <v>1</v>
      </c>
      <c r="H407" s="49" t="s">
        <v>6</v>
      </c>
      <c r="I407" s="39">
        <f t="shared" si="21"/>
        <v>5</v>
      </c>
      <c r="J407" s="39" t="e">
        <f>+IF(#REF!="Issued",1,IF(#REF!="Not Issued",2,"Nil"))</f>
        <v>#REF!</v>
      </c>
      <c r="K407" s="39" t="s">
        <v>2211</v>
      </c>
      <c r="L407" s="39"/>
      <c r="M407" s="90"/>
    </row>
    <row r="408" spans="1:15" ht="15.75" customHeight="1" x14ac:dyDescent="0.2">
      <c r="A408" s="44">
        <f t="shared" si="19"/>
        <v>90</v>
      </c>
      <c r="B408" s="45" t="s">
        <v>3679</v>
      </c>
      <c r="C408" s="46">
        <v>77087</v>
      </c>
      <c r="D408" s="47" t="s">
        <v>2589</v>
      </c>
      <c r="E408" s="45" t="s">
        <v>3680</v>
      </c>
      <c r="F408" s="89" t="s">
        <v>231</v>
      </c>
      <c r="G408" s="48">
        <f t="shared" si="20"/>
        <v>1</v>
      </c>
      <c r="H408" s="49" t="s">
        <v>6</v>
      </c>
      <c r="I408" s="39">
        <f t="shared" si="21"/>
        <v>5</v>
      </c>
      <c r="J408" s="39" t="e">
        <f>+IF(#REF!="Issued",1,IF(#REF!="Not Issued",2,"Nil"))</f>
        <v>#REF!</v>
      </c>
      <c r="K408" s="39" t="s">
        <v>2215</v>
      </c>
      <c r="L408" s="39"/>
      <c r="M408" s="90"/>
    </row>
    <row r="409" spans="1:15" ht="15.75" customHeight="1" x14ac:dyDescent="0.2">
      <c r="A409" s="44">
        <f t="shared" si="19"/>
        <v>91</v>
      </c>
      <c r="B409" s="45" t="s">
        <v>3696</v>
      </c>
      <c r="C409" s="46">
        <v>77539</v>
      </c>
      <c r="D409" s="47" t="s">
        <v>3697</v>
      </c>
      <c r="E409" s="45" t="s">
        <v>3698</v>
      </c>
      <c r="F409" s="89" t="s">
        <v>232</v>
      </c>
      <c r="G409" s="48">
        <f t="shared" si="20"/>
        <v>2</v>
      </c>
      <c r="H409" s="49" t="s">
        <v>6</v>
      </c>
      <c r="I409" s="39">
        <f t="shared" si="21"/>
        <v>5</v>
      </c>
      <c r="J409" s="39" t="e">
        <f>+IF(#REF!="Issued",1,IF(#REF!="Not Issued",2,"Nil"))</f>
        <v>#REF!</v>
      </c>
      <c r="K409" s="39" t="s">
        <v>2219</v>
      </c>
      <c r="L409" s="39"/>
      <c r="M409" s="90"/>
    </row>
    <row r="410" spans="1:15" ht="11.25" customHeight="1" x14ac:dyDescent="0.2">
      <c r="A410" s="127"/>
      <c r="B410" s="132"/>
      <c r="C410" s="133"/>
      <c r="D410" s="134"/>
      <c r="E410" s="134"/>
      <c r="F410" s="135"/>
      <c r="G410" s="91"/>
      <c r="H410" s="136"/>
      <c r="I410" s="91"/>
      <c r="J410" s="41"/>
      <c r="K410" s="41"/>
      <c r="L410" s="41"/>
    </row>
    <row r="412" spans="1:15" ht="27.75" thickBot="1" x14ac:dyDescent="0.55000000000000004">
      <c r="A412" s="226" t="s">
        <v>28</v>
      </c>
      <c r="B412" s="226"/>
      <c r="C412" s="226"/>
      <c r="D412" s="226"/>
      <c r="E412" s="226"/>
      <c r="F412" s="226"/>
      <c r="G412" s="226"/>
      <c r="H412" s="226"/>
      <c r="I412" s="226"/>
      <c r="J412" s="226"/>
      <c r="K412" s="226"/>
      <c r="L412" s="226"/>
      <c r="M412" s="225"/>
      <c r="N412" s="225"/>
      <c r="O412" s="225"/>
    </row>
    <row r="413" spans="1:15" ht="32.25" thickBot="1" x14ac:dyDescent="0.25">
      <c r="A413" s="74" t="s">
        <v>221</v>
      </c>
      <c r="B413" s="75" t="s">
        <v>222</v>
      </c>
      <c r="C413" s="76" t="s">
        <v>238</v>
      </c>
      <c r="D413" s="77" t="s">
        <v>223</v>
      </c>
      <c r="E413" s="78" t="s">
        <v>224</v>
      </c>
      <c r="F413" s="79" t="s">
        <v>225</v>
      </c>
      <c r="G413" s="79"/>
      <c r="H413" s="80" t="s">
        <v>226</v>
      </c>
      <c r="I413" s="80"/>
      <c r="J413" s="81" t="s">
        <v>227</v>
      </c>
      <c r="K413" s="82"/>
      <c r="L413" s="83" t="s">
        <v>228</v>
      </c>
    </row>
    <row r="414" spans="1:15" ht="16.5" customHeight="1" x14ac:dyDescent="0.2">
      <c r="A414" s="44">
        <v>1</v>
      </c>
      <c r="B414" s="45" t="s">
        <v>3701</v>
      </c>
      <c r="C414" s="46">
        <v>77091</v>
      </c>
      <c r="D414" s="47" t="s">
        <v>3702</v>
      </c>
      <c r="E414" s="45" t="s">
        <v>3703</v>
      </c>
      <c r="F414" s="89" t="s">
        <v>231</v>
      </c>
      <c r="G414" s="48">
        <f t="shared" ref="G414:G434" si="22">+IF(F414="M",1,IF(F414="f",2,IF(F414="Civ",3,"Error")))</f>
        <v>1</v>
      </c>
      <c r="H414" s="49" t="s">
        <v>220</v>
      </c>
      <c r="I414" s="39">
        <f t="shared" ref="I414:I434" si="23">+IF(H414="Incomplete",5,IF(H414="Complete",1,IF(H414="Incomplete",2,IF(H414="Left",3,IF(H414="Dropped",4,"Error")))))</f>
        <v>1</v>
      </c>
      <c r="J414" s="39" t="e">
        <f>+IF(#REF!="Issued",1,IF(#REF!="Not Issued",2,"Nil"))</f>
        <v>#REF!</v>
      </c>
      <c r="K414" s="39" t="s">
        <v>257</v>
      </c>
      <c r="L414" s="39"/>
    </row>
    <row r="415" spans="1:15" ht="16.5" customHeight="1" x14ac:dyDescent="0.2">
      <c r="A415" s="44">
        <v>2</v>
      </c>
      <c r="B415" s="45" t="s">
        <v>3704</v>
      </c>
      <c r="C415" s="46">
        <v>79187</v>
      </c>
      <c r="D415" s="47" t="s">
        <v>3705</v>
      </c>
      <c r="E415" s="45" t="s">
        <v>3706</v>
      </c>
      <c r="F415" s="89" t="s">
        <v>231</v>
      </c>
      <c r="G415" s="48">
        <f t="shared" si="22"/>
        <v>1</v>
      </c>
      <c r="H415" s="49" t="s">
        <v>220</v>
      </c>
      <c r="I415" s="39">
        <f t="shared" si="23"/>
        <v>1</v>
      </c>
      <c r="J415" s="39" t="e">
        <f>+IF(#REF!="Issued",1,IF(#REF!="Not Issued",2,"Nil"))</f>
        <v>#REF!</v>
      </c>
      <c r="K415" s="39" t="s">
        <v>260</v>
      </c>
      <c r="L415" s="39"/>
    </row>
    <row r="416" spans="1:15" ht="16.5" customHeight="1" x14ac:dyDescent="0.2">
      <c r="A416" s="44">
        <v>3</v>
      </c>
      <c r="B416" s="45" t="s">
        <v>3710</v>
      </c>
      <c r="C416" s="46">
        <v>61035</v>
      </c>
      <c r="D416" s="47" t="s">
        <v>3482</v>
      </c>
      <c r="E416" s="45" t="s">
        <v>3711</v>
      </c>
      <c r="F416" s="89" t="s">
        <v>232</v>
      </c>
      <c r="G416" s="48">
        <f t="shared" si="22"/>
        <v>2</v>
      </c>
      <c r="H416" s="49" t="s">
        <v>220</v>
      </c>
      <c r="I416" s="39">
        <f t="shared" si="23"/>
        <v>1</v>
      </c>
      <c r="J416" s="39" t="e">
        <f>+IF(#REF!="Issued",1,IF(#REF!="Not Issued",2,"Nil"))</f>
        <v>#REF!</v>
      </c>
      <c r="K416" s="39" t="s">
        <v>275</v>
      </c>
      <c r="L416" s="39"/>
    </row>
    <row r="417" spans="1:12" ht="16.5" customHeight="1" x14ac:dyDescent="0.2">
      <c r="A417" s="44">
        <v>4</v>
      </c>
      <c r="B417" s="45" t="s">
        <v>3712</v>
      </c>
      <c r="C417" s="46">
        <v>77092</v>
      </c>
      <c r="D417" s="47" t="s">
        <v>3713</v>
      </c>
      <c r="E417" s="45" t="s">
        <v>269</v>
      </c>
      <c r="F417" s="89" t="s">
        <v>231</v>
      </c>
      <c r="G417" s="48">
        <f t="shared" si="22"/>
        <v>1</v>
      </c>
      <c r="H417" s="49" t="s">
        <v>220</v>
      </c>
      <c r="I417" s="39">
        <f t="shared" si="23"/>
        <v>1</v>
      </c>
      <c r="J417" s="39" t="e">
        <f>+IF(#REF!="Issued",1,IF(#REF!="Not Issued",2,"Nil"))</f>
        <v>#REF!</v>
      </c>
      <c r="K417" s="39" t="s">
        <v>2443</v>
      </c>
      <c r="L417" s="39"/>
    </row>
    <row r="418" spans="1:12" ht="16.5" customHeight="1" x14ac:dyDescent="0.2">
      <c r="A418" s="44">
        <v>5</v>
      </c>
      <c r="B418" s="45" t="s">
        <v>3714</v>
      </c>
      <c r="C418" s="46">
        <v>77093</v>
      </c>
      <c r="D418" s="47" t="s">
        <v>3715</v>
      </c>
      <c r="E418" s="45" t="s">
        <v>3716</v>
      </c>
      <c r="F418" s="89" t="s">
        <v>231</v>
      </c>
      <c r="G418" s="48">
        <f t="shared" si="22"/>
        <v>1</v>
      </c>
      <c r="H418" s="49" t="s">
        <v>220</v>
      </c>
      <c r="I418" s="39">
        <f t="shared" si="23"/>
        <v>1</v>
      </c>
      <c r="J418" s="39" t="e">
        <f>+IF(#REF!="Issued",1,IF(#REF!="Not Issued",2,"Nil"))</f>
        <v>#REF!</v>
      </c>
      <c r="K418" s="39" t="s">
        <v>2447</v>
      </c>
      <c r="L418" s="39"/>
    </row>
    <row r="419" spans="1:12" ht="16.5" customHeight="1" x14ac:dyDescent="0.2">
      <c r="A419" s="44">
        <v>7</v>
      </c>
      <c r="B419" s="45" t="s">
        <v>3720</v>
      </c>
      <c r="C419" s="46">
        <v>77094</v>
      </c>
      <c r="D419" s="47" t="s">
        <v>3721</v>
      </c>
      <c r="E419" s="45" t="s">
        <v>43</v>
      </c>
      <c r="F419" s="89" t="s">
        <v>231</v>
      </c>
      <c r="G419" s="48">
        <f t="shared" si="22"/>
        <v>1</v>
      </c>
      <c r="H419" s="49" t="s">
        <v>220</v>
      </c>
      <c r="I419" s="39">
        <f t="shared" si="23"/>
        <v>1</v>
      </c>
      <c r="J419" s="39" t="e">
        <f>+IF(#REF!="Issued",1,IF(#REF!="Not Issued",2,"Nil"))</f>
        <v>#REF!</v>
      </c>
      <c r="K419" s="39" t="s">
        <v>2571</v>
      </c>
      <c r="L419" s="39"/>
    </row>
    <row r="420" spans="1:12" ht="16.5" customHeight="1" x14ac:dyDescent="0.2">
      <c r="A420" s="44">
        <v>8</v>
      </c>
      <c r="B420" s="45" t="s">
        <v>3722</v>
      </c>
      <c r="C420" s="46">
        <v>77542</v>
      </c>
      <c r="D420" s="47" t="s">
        <v>3723</v>
      </c>
      <c r="E420" s="45" t="s">
        <v>3724</v>
      </c>
      <c r="F420" s="89" t="s">
        <v>231</v>
      </c>
      <c r="G420" s="48">
        <f t="shared" si="22"/>
        <v>1</v>
      </c>
      <c r="H420" s="49" t="s">
        <v>220</v>
      </c>
      <c r="I420" s="39">
        <f t="shared" si="23"/>
        <v>1</v>
      </c>
      <c r="J420" s="39" t="e">
        <f>+IF(#REF!="Issued",1,IF(#REF!="Not Issued",2,"Nil"))</f>
        <v>#REF!</v>
      </c>
      <c r="K420" s="39" t="s">
        <v>2451</v>
      </c>
      <c r="L420" s="39"/>
    </row>
    <row r="421" spans="1:12" ht="16.5" customHeight="1" x14ac:dyDescent="0.2">
      <c r="A421" s="44">
        <v>9</v>
      </c>
      <c r="B421" s="45" t="s">
        <v>3728</v>
      </c>
      <c r="C421" s="46">
        <v>77544</v>
      </c>
      <c r="D421" s="47" t="s">
        <v>3729</v>
      </c>
      <c r="E421" s="45" t="s">
        <v>194</v>
      </c>
      <c r="F421" s="89" t="s">
        <v>231</v>
      </c>
      <c r="G421" s="48">
        <f t="shared" si="22"/>
        <v>1</v>
      </c>
      <c r="H421" s="49" t="s">
        <v>220</v>
      </c>
      <c r="I421" s="39">
        <f t="shared" si="23"/>
        <v>1</v>
      </c>
      <c r="J421" s="39" t="e">
        <f>+IF(#REF!="Issued",1,IF(#REF!="Not Issued",2,"Nil"))</f>
        <v>#REF!</v>
      </c>
      <c r="K421" s="39" t="s">
        <v>2578</v>
      </c>
      <c r="L421" s="39"/>
    </row>
    <row r="422" spans="1:12" ht="16.5" customHeight="1" x14ac:dyDescent="0.2">
      <c r="A422" s="44">
        <v>10</v>
      </c>
      <c r="B422" s="45" t="s">
        <v>3730</v>
      </c>
      <c r="C422" s="46">
        <v>72914</v>
      </c>
      <c r="D422" s="47" t="s">
        <v>3731</v>
      </c>
      <c r="E422" s="45" t="s">
        <v>3732</v>
      </c>
      <c r="F422" s="89" t="s">
        <v>231</v>
      </c>
      <c r="G422" s="48">
        <f t="shared" si="22"/>
        <v>1</v>
      </c>
      <c r="H422" s="49" t="s">
        <v>220</v>
      </c>
      <c r="I422" s="39">
        <f t="shared" si="23"/>
        <v>1</v>
      </c>
      <c r="J422" s="39" t="e">
        <f>+IF(#REF!="Issued",1,IF(#REF!="Not Issued",2,"Nil"))</f>
        <v>#REF!</v>
      </c>
      <c r="K422" s="39" t="s">
        <v>2455</v>
      </c>
      <c r="L422" s="39"/>
    </row>
    <row r="423" spans="1:12" ht="16.5" customHeight="1" x14ac:dyDescent="0.2">
      <c r="A423" s="44">
        <v>11</v>
      </c>
      <c r="B423" s="45" t="s">
        <v>3736</v>
      </c>
      <c r="C423" s="46">
        <v>77545</v>
      </c>
      <c r="D423" s="47" t="s">
        <v>3737</v>
      </c>
      <c r="E423" s="45" t="s">
        <v>3738</v>
      </c>
      <c r="F423" s="89" t="s">
        <v>231</v>
      </c>
      <c r="G423" s="48">
        <f t="shared" si="22"/>
        <v>1</v>
      </c>
      <c r="H423" s="49" t="s">
        <v>220</v>
      </c>
      <c r="I423" s="39">
        <f t="shared" si="23"/>
        <v>1</v>
      </c>
      <c r="J423" s="39" t="e">
        <f>+IF(#REF!="Issued",1,IF(#REF!="Not Issued",2,"Nil"))</f>
        <v>#REF!</v>
      </c>
      <c r="K423" s="39" t="s">
        <v>2459</v>
      </c>
      <c r="L423" s="39"/>
    </row>
    <row r="424" spans="1:12" ht="16.5" customHeight="1" x14ac:dyDescent="0.2">
      <c r="A424" s="44">
        <v>12</v>
      </c>
      <c r="B424" s="45" t="s">
        <v>3739</v>
      </c>
      <c r="C424" s="46">
        <v>77096</v>
      </c>
      <c r="D424" s="47" t="s">
        <v>3740</v>
      </c>
      <c r="E424" s="45" t="s">
        <v>3741</v>
      </c>
      <c r="F424" s="89" t="s">
        <v>231</v>
      </c>
      <c r="G424" s="48">
        <f t="shared" si="22"/>
        <v>1</v>
      </c>
      <c r="H424" s="49" t="s">
        <v>220</v>
      </c>
      <c r="I424" s="39">
        <f t="shared" si="23"/>
        <v>1</v>
      </c>
      <c r="J424" s="39" t="e">
        <f>+IF(#REF!="Issued",1,IF(#REF!="Not Issued",2,"Nil"))</f>
        <v>#REF!</v>
      </c>
      <c r="K424" s="39" t="s">
        <v>2462</v>
      </c>
      <c r="L424" s="39"/>
    </row>
    <row r="425" spans="1:12" ht="16.5" customHeight="1" x14ac:dyDescent="0.2">
      <c r="A425" s="44">
        <v>13</v>
      </c>
      <c r="B425" s="45" t="s">
        <v>3751</v>
      </c>
      <c r="C425" s="46">
        <v>77099</v>
      </c>
      <c r="D425" s="47" t="s">
        <v>3752</v>
      </c>
      <c r="E425" s="45" t="s">
        <v>71</v>
      </c>
      <c r="F425" s="89" t="s">
        <v>232</v>
      </c>
      <c r="G425" s="48">
        <f t="shared" si="22"/>
        <v>2</v>
      </c>
      <c r="H425" s="49" t="s">
        <v>220</v>
      </c>
      <c r="I425" s="39">
        <f t="shared" si="23"/>
        <v>1</v>
      </c>
      <c r="J425" s="39" t="e">
        <f>+IF(#REF!="Issued",1,IF(#REF!="Not Issued",2,"Nil"))</f>
        <v>#REF!</v>
      </c>
      <c r="K425" s="39" t="s">
        <v>2466</v>
      </c>
      <c r="L425" s="39"/>
    </row>
    <row r="426" spans="1:12" ht="16.5" customHeight="1" x14ac:dyDescent="0.2">
      <c r="A426" s="44">
        <v>14</v>
      </c>
      <c r="B426" s="45" t="s">
        <v>3753</v>
      </c>
      <c r="C426" s="46">
        <v>77547</v>
      </c>
      <c r="D426" s="47" t="s">
        <v>3754</v>
      </c>
      <c r="E426" s="45" t="s">
        <v>3755</v>
      </c>
      <c r="F426" s="89" t="s">
        <v>231</v>
      </c>
      <c r="G426" s="48">
        <f t="shared" si="22"/>
        <v>1</v>
      </c>
      <c r="H426" s="49" t="s">
        <v>220</v>
      </c>
      <c r="I426" s="39">
        <f t="shared" si="23"/>
        <v>1</v>
      </c>
      <c r="J426" s="39" t="e">
        <f>+IF(#REF!="Issued",1,IF(#REF!="Not Issued",2,"Nil"))</f>
        <v>#REF!</v>
      </c>
      <c r="K426" s="39" t="s">
        <v>2470</v>
      </c>
      <c r="L426" s="39"/>
    </row>
    <row r="427" spans="1:12" ht="16.5" customHeight="1" x14ac:dyDescent="0.2">
      <c r="A427" s="44">
        <v>15</v>
      </c>
      <c r="B427" s="45" t="s">
        <v>3700</v>
      </c>
      <c r="C427" s="46">
        <v>77540</v>
      </c>
      <c r="D427" s="47" t="s">
        <v>327</v>
      </c>
      <c r="E427" s="45" t="s">
        <v>77</v>
      </c>
      <c r="F427" s="89" t="s">
        <v>231</v>
      </c>
      <c r="G427" s="48">
        <f t="shared" si="22"/>
        <v>1</v>
      </c>
      <c r="H427" s="49" t="s">
        <v>6</v>
      </c>
      <c r="I427" s="39">
        <f t="shared" si="23"/>
        <v>5</v>
      </c>
      <c r="J427" s="39" t="e">
        <f>+IF(#REF!="Issued",1,IF(#REF!="Not Issued",2,"Nil"))</f>
        <v>#REF!</v>
      </c>
      <c r="K427" s="39" t="s">
        <v>2472</v>
      </c>
      <c r="L427" s="39"/>
    </row>
    <row r="428" spans="1:12" ht="16.5" customHeight="1" x14ac:dyDescent="0.2">
      <c r="A428" s="44">
        <v>16</v>
      </c>
      <c r="B428" s="45" t="s">
        <v>3707</v>
      </c>
      <c r="C428" s="46">
        <v>61034</v>
      </c>
      <c r="D428" s="47" t="s">
        <v>3708</v>
      </c>
      <c r="E428" s="45" t="s">
        <v>3709</v>
      </c>
      <c r="F428" s="89" t="s">
        <v>231</v>
      </c>
      <c r="G428" s="48">
        <f t="shared" si="22"/>
        <v>1</v>
      </c>
      <c r="H428" s="49" t="s">
        <v>6</v>
      </c>
      <c r="I428" s="39">
        <f t="shared" si="23"/>
        <v>5</v>
      </c>
      <c r="J428" s="39" t="e">
        <f>+IF(#REF!="Issued",1,IF(#REF!="Not Issued",2,"Nil"))</f>
        <v>#REF!</v>
      </c>
      <c r="K428" s="39" t="s">
        <v>2476</v>
      </c>
      <c r="L428" s="39"/>
    </row>
    <row r="429" spans="1:12" ht="16.5" customHeight="1" x14ac:dyDescent="0.2">
      <c r="A429" s="44">
        <v>17</v>
      </c>
      <c r="B429" s="45" t="s">
        <v>3717</v>
      </c>
      <c r="C429" s="46">
        <v>77541</v>
      </c>
      <c r="D429" s="47" t="s">
        <v>3718</v>
      </c>
      <c r="E429" s="45" t="s">
        <v>3719</v>
      </c>
      <c r="F429" s="89" t="s">
        <v>231</v>
      </c>
      <c r="G429" s="48">
        <f t="shared" si="22"/>
        <v>1</v>
      </c>
      <c r="H429" s="49" t="s">
        <v>6</v>
      </c>
      <c r="I429" s="39">
        <f t="shared" si="23"/>
        <v>5</v>
      </c>
      <c r="J429" s="39" t="e">
        <f>+IF(#REF!="Issued",1,IF(#REF!="Not Issued",2,"Nil"))</f>
        <v>#REF!</v>
      </c>
      <c r="K429" s="39" t="s">
        <v>2480</v>
      </c>
      <c r="L429" s="39"/>
    </row>
    <row r="430" spans="1:12" ht="16.5" customHeight="1" x14ac:dyDescent="0.2">
      <c r="A430" s="44">
        <v>18</v>
      </c>
      <c r="B430" s="45" t="s">
        <v>3725</v>
      </c>
      <c r="C430" s="46">
        <v>77543</v>
      </c>
      <c r="D430" s="47" t="s">
        <v>3726</v>
      </c>
      <c r="E430" s="45" t="s">
        <v>3727</v>
      </c>
      <c r="F430" s="89" t="s">
        <v>231</v>
      </c>
      <c r="G430" s="48">
        <f t="shared" si="22"/>
        <v>1</v>
      </c>
      <c r="H430" s="49" t="s">
        <v>6</v>
      </c>
      <c r="I430" s="39">
        <f t="shared" si="23"/>
        <v>5</v>
      </c>
      <c r="J430" s="39" t="e">
        <f>+IF(#REF!="Issued",1,IF(#REF!="Not Issued",2,"Nil"))</f>
        <v>#REF!</v>
      </c>
      <c r="K430" s="39" t="s">
        <v>2483</v>
      </c>
      <c r="L430" s="39"/>
    </row>
    <row r="431" spans="1:12" ht="16.5" customHeight="1" x14ac:dyDescent="0.2">
      <c r="A431" s="44">
        <v>19</v>
      </c>
      <c r="B431" s="45" t="s">
        <v>3733</v>
      </c>
      <c r="C431" s="46">
        <v>77095</v>
      </c>
      <c r="D431" s="47" t="s">
        <v>3734</v>
      </c>
      <c r="E431" s="45" t="s">
        <v>3735</v>
      </c>
      <c r="F431" s="89" t="s">
        <v>231</v>
      </c>
      <c r="G431" s="48">
        <f t="shared" si="22"/>
        <v>1</v>
      </c>
      <c r="H431" s="49" t="s">
        <v>6</v>
      </c>
      <c r="I431" s="39">
        <f t="shared" si="23"/>
        <v>5</v>
      </c>
      <c r="J431" s="39" t="e">
        <f>+IF(#REF!="Issued",1,IF(#REF!="Not Issued",2,"Nil"))</f>
        <v>#REF!</v>
      </c>
      <c r="K431" s="39" t="s">
        <v>2487</v>
      </c>
      <c r="L431" s="39"/>
    </row>
    <row r="432" spans="1:12" ht="15.75" customHeight="1" x14ac:dyDescent="0.2">
      <c r="A432" s="44">
        <v>20</v>
      </c>
      <c r="B432" s="45" t="s">
        <v>3742</v>
      </c>
      <c r="C432" s="46">
        <v>77546</v>
      </c>
      <c r="D432" s="47" t="s">
        <v>3743</v>
      </c>
      <c r="E432" s="45" t="s">
        <v>3744</v>
      </c>
      <c r="F432" s="89" t="s">
        <v>231</v>
      </c>
      <c r="G432" s="48">
        <f t="shared" si="22"/>
        <v>1</v>
      </c>
      <c r="H432" s="49" t="s">
        <v>6</v>
      </c>
      <c r="I432" s="39">
        <f t="shared" si="23"/>
        <v>5</v>
      </c>
      <c r="J432" s="39" t="e">
        <f>+IF(#REF!="Issued",1,IF(#REF!="Not Issued",2,"Nil"))</f>
        <v>#REF!</v>
      </c>
      <c r="K432" s="39" t="s">
        <v>2491</v>
      </c>
      <c r="L432" s="39"/>
    </row>
    <row r="433" spans="1:12" ht="16.5" customHeight="1" x14ac:dyDescent="0.2">
      <c r="A433" s="44">
        <v>21</v>
      </c>
      <c r="B433" s="45" t="s">
        <v>3745</v>
      </c>
      <c r="C433" s="46">
        <v>77097</v>
      </c>
      <c r="D433" s="47" t="s">
        <v>3746</v>
      </c>
      <c r="E433" s="45" t="s">
        <v>3747</v>
      </c>
      <c r="F433" s="89" t="s">
        <v>232</v>
      </c>
      <c r="G433" s="48">
        <f t="shared" si="22"/>
        <v>2</v>
      </c>
      <c r="H433" s="49" t="s">
        <v>6</v>
      </c>
      <c r="I433" s="39">
        <f t="shared" si="23"/>
        <v>5</v>
      </c>
      <c r="J433" s="39" t="e">
        <f>+IF(#REF!="Issued",1,IF(#REF!="Not Issued",2,"Nil"))</f>
        <v>#REF!</v>
      </c>
      <c r="K433" s="39" t="s">
        <v>2494</v>
      </c>
      <c r="L433" s="39"/>
    </row>
    <row r="434" spans="1:12" ht="16.5" customHeight="1" x14ac:dyDescent="0.2">
      <c r="A434" s="44">
        <v>22</v>
      </c>
      <c r="B434" s="45" t="s">
        <v>3748</v>
      </c>
      <c r="C434" s="46">
        <v>77098</v>
      </c>
      <c r="D434" s="47" t="s">
        <v>3749</v>
      </c>
      <c r="E434" s="45" t="s">
        <v>3750</v>
      </c>
      <c r="F434" s="89" t="s">
        <v>231</v>
      </c>
      <c r="G434" s="48">
        <f t="shared" si="22"/>
        <v>1</v>
      </c>
      <c r="H434" s="49" t="s">
        <v>6</v>
      </c>
      <c r="I434" s="39">
        <f t="shared" si="23"/>
        <v>5</v>
      </c>
      <c r="J434" s="39" t="e">
        <f>+IF(#REF!="Issued",1,IF(#REF!="Not Issued",2,"Nil"))</f>
        <v>#REF!</v>
      </c>
      <c r="K434" s="39" t="s">
        <v>2498</v>
      </c>
      <c r="L434" s="39"/>
    </row>
    <row r="435" spans="1:12" ht="12.75" x14ac:dyDescent="0.2">
      <c r="A435" s="127"/>
      <c r="B435" s="132"/>
      <c r="C435" s="133"/>
      <c r="D435" s="134"/>
      <c r="E435" s="134"/>
      <c r="F435" s="135"/>
      <c r="G435" s="91"/>
      <c r="H435" s="136"/>
      <c r="I435" s="91"/>
      <c r="J435" s="41"/>
      <c r="K435" s="41"/>
      <c r="L435" s="41"/>
    </row>
  </sheetData>
  <sortState ref="B414:H434">
    <sortCondition ref="H414:H434"/>
  </sortState>
  <mergeCells count="9">
    <mergeCell ref="L3:L4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5:H20 H414:H425 H319:H326 H408:H410 H96:H165 H427:H435 H167:H291 H22:H94 H293:H314 H328:H370 H372:H406">
    <cfRule type="cellIs" dxfId="83" priority="147" stopIfTrue="1" operator="equal">
      <formula>"Dropped"</formula>
    </cfRule>
    <cfRule type="cellIs" dxfId="82" priority="148" stopIfTrue="1" operator="equal">
      <formula>"Left"</formula>
    </cfRule>
    <cfRule type="cellIs" dxfId="81" priority="149" stopIfTrue="1" operator="equal">
      <formula>"Incomplete"</formula>
    </cfRule>
    <cfRule type="cellIs" dxfId="80" priority="150" stopIfTrue="1" operator="equal">
      <formula>"Complete"</formula>
    </cfRule>
  </conditionalFormatting>
  <conditionalFormatting sqref="H407">
    <cfRule type="cellIs" dxfId="79" priority="135" stopIfTrue="1" operator="equal">
      <formula>"Dropped"</formula>
    </cfRule>
    <cfRule type="cellIs" dxfId="78" priority="136" stopIfTrue="1" operator="equal">
      <formula>"Left"</formula>
    </cfRule>
    <cfRule type="cellIs" dxfId="77" priority="137" stopIfTrue="1" operator="equal">
      <formula>"Incomplete"</formula>
    </cfRule>
    <cfRule type="cellIs" dxfId="76" priority="138" stopIfTrue="1" operator="equal">
      <formula>"Complete"</formula>
    </cfRule>
  </conditionalFormatting>
  <conditionalFormatting sqref="H21">
    <cfRule type="cellIs" dxfId="75" priority="125" stopIfTrue="1" operator="equal">
      <formula>"Dropped"</formula>
    </cfRule>
    <cfRule type="cellIs" dxfId="74" priority="126" stopIfTrue="1" operator="equal">
      <formula>"Left"</formula>
    </cfRule>
    <cfRule type="cellIs" dxfId="73" priority="127" stopIfTrue="1" operator="equal">
      <formula>"Incomplete"</formula>
    </cfRule>
    <cfRule type="cellIs" dxfId="72" priority="128" stopIfTrue="1" operator="equal">
      <formula>"Complete"</formula>
    </cfRule>
  </conditionalFormatting>
  <conditionalFormatting sqref="H166">
    <cfRule type="cellIs" dxfId="71" priority="119" stopIfTrue="1" operator="equal">
      <formula>"Dropped"</formula>
    </cfRule>
    <cfRule type="cellIs" dxfId="70" priority="120" stopIfTrue="1" operator="equal">
      <formula>"Left"</formula>
    </cfRule>
    <cfRule type="cellIs" dxfId="69" priority="121" stopIfTrue="1" operator="equal">
      <formula>"Incomplete"</formula>
    </cfRule>
    <cfRule type="cellIs" dxfId="68" priority="122" stopIfTrue="1" operator="equal">
      <formula>"Complete"</formula>
    </cfRule>
  </conditionalFormatting>
  <conditionalFormatting sqref="H292">
    <cfRule type="cellIs" dxfId="67" priority="113" stopIfTrue="1" operator="equal">
      <formula>"Dropped"</formula>
    </cfRule>
    <cfRule type="cellIs" dxfId="66" priority="114" stopIfTrue="1" operator="equal">
      <formula>"Left"</formula>
    </cfRule>
    <cfRule type="cellIs" dxfId="65" priority="115" stopIfTrue="1" operator="equal">
      <formula>"Incomplete"</formula>
    </cfRule>
    <cfRule type="cellIs" dxfId="64" priority="116" stopIfTrue="1" operator="equal">
      <formula>"Complete"</formula>
    </cfRule>
  </conditionalFormatting>
  <conditionalFormatting sqref="H327">
    <cfRule type="cellIs" dxfId="63" priority="81" stopIfTrue="1" operator="equal">
      <formula>"Dropped"</formula>
    </cfRule>
    <cfRule type="cellIs" dxfId="62" priority="82" stopIfTrue="1" operator="equal">
      <formula>"Left"</formula>
    </cfRule>
    <cfRule type="cellIs" dxfId="61" priority="83" stopIfTrue="1" operator="equal">
      <formula>"Incomplete"</formula>
    </cfRule>
    <cfRule type="cellIs" dxfId="60" priority="84" stopIfTrue="1" operator="equal">
      <formula>"Complete"</formula>
    </cfRule>
  </conditionalFormatting>
  <conditionalFormatting sqref="H95">
    <cfRule type="cellIs" dxfId="59" priority="73" stopIfTrue="1" operator="equal">
      <formula>"Dropped"</formula>
    </cfRule>
    <cfRule type="cellIs" dxfId="58" priority="74" stopIfTrue="1" operator="equal">
      <formula>"Left"</formula>
    </cfRule>
    <cfRule type="cellIs" dxfId="57" priority="75" stopIfTrue="1" operator="equal">
      <formula>"Incomplete"</formula>
    </cfRule>
    <cfRule type="cellIs" dxfId="56" priority="76" stopIfTrue="1" operator="equal">
      <formula>"Complete"</formula>
    </cfRule>
  </conditionalFormatting>
  <conditionalFormatting sqref="H426">
    <cfRule type="cellIs" dxfId="55" priority="61" stopIfTrue="1" operator="equal">
      <formula>"Dropped"</formula>
    </cfRule>
    <cfRule type="cellIs" dxfId="54" priority="62" stopIfTrue="1" operator="equal">
      <formula>"Left"</formula>
    </cfRule>
    <cfRule type="cellIs" dxfId="53" priority="63" stopIfTrue="1" operator="equal">
      <formula>"Incomplete"</formula>
    </cfRule>
    <cfRule type="cellIs" dxfId="52" priority="64" stopIfTrue="1" operator="equal">
      <formula>"Complete"</formula>
    </cfRule>
  </conditionalFormatting>
  <conditionalFormatting sqref="H371">
    <cfRule type="cellIs" dxfId="51" priority="1" stopIfTrue="1" operator="equal">
      <formula>"Dropped"</formula>
    </cfRule>
    <cfRule type="cellIs" dxfId="50" priority="2" stopIfTrue="1" operator="equal">
      <formula>"Left"</formula>
    </cfRule>
    <cfRule type="cellIs" dxfId="49" priority="3" stopIfTrue="1" operator="equal">
      <formula>"Incomplete"</formula>
    </cfRule>
    <cfRule type="cellIs" dxfId="48" priority="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586"/>
  <sheetViews>
    <sheetView topLeftCell="A258" workbookViewId="0">
      <selection activeCell="L271" sqref="L271"/>
    </sheetView>
  </sheetViews>
  <sheetFormatPr defaultRowHeight="15.75" x14ac:dyDescent="0.25"/>
  <cols>
    <col min="1" max="1" width="5.5703125" style="55" customWidth="1"/>
    <col min="2" max="2" width="14.7109375" style="52" bestFit="1" customWidth="1"/>
    <col min="3" max="3" width="8.7109375" style="53" customWidth="1"/>
    <col min="4" max="4" width="33" style="43" customWidth="1"/>
    <col min="5" max="5" width="30.7109375" style="54" hidden="1" customWidth="1"/>
    <col min="6" max="6" width="6.28515625" style="55" hidden="1" customWidth="1"/>
    <col min="7" max="7" width="2" style="42" hidden="1" customWidth="1"/>
    <col min="8" max="8" width="12.140625" style="55" bestFit="1" customWidth="1"/>
    <col min="9" max="9" width="2.28515625" style="55" hidden="1" customWidth="1"/>
    <col min="10" max="10" width="6.85546875" style="42" hidden="1" customWidth="1"/>
    <col min="11" max="11" width="17.5703125" style="42" hidden="1" customWidth="1"/>
    <col min="12" max="12" width="14.5703125" style="42" customWidth="1"/>
    <col min="13" max="13" width="11" style="42" hidden="1" customWidth="1"/>
    <col min="14" max="16384" width="9.140625" style="42"/>
  </cols>
  <sheetData>
    <row r="1" spans="1:13" ht="24.75" x14ac:dyDescent="0.5">
      <c r="A1" s="276" t="s">
        <v>237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3" ht="32.25" thickBot="1" x14ac:dyDescent="0.65">
      <c r="A2" s="278" t="s">
        <v>36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3" s="43" customFormat="1" ht="12.75" customHeight="1" x14ac:dyDescent="0.2">
      <c r="A3" s="279" t="s">
        <v>221</v>
      </c>
      <c r="B3" s="281" t="s">
        <v>222</v>
      </c>
      <c r="C3" s="283" t="s">
        <v>238</v>
      </c>
      <c r="D3" s="285" t="s">
        <v>223</v>
      </c>
      <c r="E3" s="283" t="s">
        <v>224</v>
      </c>
      <c r="F3" s="117" t="s">
        <v>225</v>
      </c>
      <c r="G3" s="118"/>
      <c r="H3" s="287" t="s">
        <v>41</v>
      </c>
      <c r="I3" s="119"/>
      <c r="J3" s="120" t="s">
        <v>227</v>
      </c>
      <c r="K3" s="121"/>
      <c r="L3" s="273" t="s">
        <v>228</v>
      </c>
    </row>
    <row r="4" spans="1:13" s="43" customFormat="1" ht="13.5" thickBot="1" x14ac:dyDescent="0.25">
      <c r="A4" s="280"/>
      <c r="B4" s="282"/>
      <c r="C4" s="284"/>
      <c r="D4" s="286"/>
      <c r="E4" s="284"/>
      <c r="F4" s="122" t="s">
        <v>229</v>
      </c>
      <c r="G4" s="123"/>
      <c r="H4" s="288"/>
      <c r="I4" s="124"/>
      <c r="J4" s="125" t="s">
        <v>230</v>
      </c>
      <c r="K4" s="126"/>
      <c r="L4" s="274"/>
    </row>
    <row r="5" spans="1:13" s="127" customFormat="1" ht="12.75" customHeight="1" x14ac:dyDescent="0.2">
      <c r="A5" s="44">
        <f t="shared" ref="A5" si="0">+A4+1</f>
        <v>1</v>
      </c>
      <c r="B5" s="45" t="s">
        <v>338</v>
      </c>
      <c r="C5" s="46">
        <v>82138</v>
      </c>
      <c r="D5" s="47" t="s">
        <v>339</v>
      </c>
      <c r="E5" s="45" t="s">
        <v>340</v>
      </c>
      <c r="F5" s="89" t="s">
        <v>232</v>
      </c>
      <c r="G5" s="48">
        <f t="shared" ref="G5:G68" si="1">+IF(F5="M",1,IF(F5="f",2,IF(F5="Civ",3,"Error")))</f>
        <v>2</v>
      </c>
      <c r="H5" s="49" t="s">
        <v>220</v>
      </c>
      <c r="I5" s="39">
        <f t="shared" ref="I5:I68" si="2">+IF(H5="Incomplete",5,IF(H5="Complete",1,IF(H5="Incomplete",2,IF(H5="Left",3,IF(H5="Dropped",4,"Error")))))</f>
        <v>1</v>
      </c>
      <c r="J5" s="39" t="e">
        <f>+IF(#REF!="Issued",1,IF(#REF!="Not Issued",2,"Nil"))</f>
        <v>#REF!</v>
      </c>
      <c r="K5" s="39" t="s">
        <v>331</v>
      </c>
      <c r="L5" s="50"/>
      <c r="M5" s="90" t="s">
        <v>332</v>
      </c>
    </row>
    <row r="6" spans="1:13" s="127" customFormat="1" ht="12.75" customHeight="1" x14ac:dyDescent="0.2">
      <c r="A6" s="44">
        <v>2</v>
      </c>
      <c r="B6" s="45" t="s">
        <v>343</v>
      </c>
      <c r="C6" s="46">
        <v>83150</v>
      </c>
      <c r="D6" s="47" t="s">
        <v>344</v>
      </c>
      <c r="E6" s="45" t="s">
        <v>345</v>
      </c>
      <c r="F6" s="89" t="s">
        <v>232</v>
      </c>
      <c r="G6" s="48">
        <f t="shared" si="1"/>
        <v>2</v>
      </c>
      <c r="H6" s="49" t="s">
        <v>220</v>
      </c>
      <c r="I6" s="39">
        <f t="shared" si="2"/>
        <v>1</v>
      </c>
      <c r="J6" s="39" t="e">
        <f>+IF(#REF!="Issued",1,IF(#REF!="Not Issued",2,"Nil"))</f>
        <v>#REF!</v>
      </c>
      <c r="K6" s="39" t="s">
        <v>336</v>
      </c>
      <c r="L6" s="50"/>
      <c r="M6" s="90" t="s">
        <v>337</v>
      </c>
    </row>
    <row r="7" spans="1:13" s="127" customFormat="1" ht="12.75" customHeight="1" x14ac:dyDescent="0.2">
      <c r="A7" s="44">
        <v>3</v>
      </c>
      <c r="B7" s="45" t="s">
        <v>348</v>
      </c>
      <c r="C7" s="46">
        <v>81685</v>
      </c>
      <c r="D7" s="47" t="s">
        <v>349</v>
      </c>
      <c r="E7" s="45" t="s">
        <v>350</v>
      </c>
      <c r="F7" s="89" t="s">
        <v>232</v>
      </c>
      <c r="G7" s="48">
        <f t="shared" si="1"/>
        <v>2</v>
      </c>
      <c r="H7" s="49" t="s">
        <v>220</v>
      </c>
      <c r="I7" s="39">
        <f t="shared" si="2"/>
        <v>1</v>
      </c>
      <c r="J7" s="39" t="e">
        <f>+IF(#REF!="Issued",1,IF(#REF!="Not Issued",2,"Nil"))</f>
        <v>#REF!</v>
      </c>
      <c r="K7" s="39" t="s">
        <v>341</v>
      </c>
      <c r="L7" s="50"/>
      <c r="M7" s="90" t="s">
        <v>342</v>
      </c>
    </row>
    <row r="8" spans="1:13" s="127" customFormat="1" ht="12.75" customHeight="1" x14ac:dyDescent="0.2">
      <c r="A8" s="44">
        <v>4</v>
      </c>
      <c r="B8" s="45" t="s">
        <v>353</v>
      </c>
      <c r="C8" s="46">
        <v>82139</v>
      </c>
      <c r="D8" s="47" t="s">
        <v>354</v>
      </c>
      <c r="E8" s="45" t="s">
        <v>355</v>
      </c>
      <c r="F8" s="89" t="s">
        <v>231</v>
      </c>
      <c r="G8" s="48">
        <f t="shared" si="1"/>
        <v>1</v>
      </c>
      <c r="H8" s="49" t="s">
        <v>220</v>
      </c>
      <c r="I8" s="39">
        <f t="shared" si="2"/>
        <v>1</v>
      </c>
      <c r="J8" s="39" t="e">
        <f>+IF(#REF!="Issued",1,IF(#REF!="Not Issued",2,"Nil"))</f>
        <v>#REF!</v>
      </c>
      <c r="K8" s="39" t="s">
        <v>346</v>
      </c>
      <c r="L8" s="50"/>
      <c r="M8" s="90" t="s">
        <v>347</v>
      </c>
    </row>
    <row r="9" spans="1:13" s="127" customFormat="1" ht="12.75" customHeight="1" x14ac:dyDescent="0.2">
      <c r="A9" s="44">
        <v>5</v>
      </c>
      <c r="B9" s="45" t="s">
        <v>378</v>
      </c>
      <c r="C9" s="46">
        <v>81687</v>
      </c>
      <c r="D9" s="47" t="s">
        <v>379</v>
      </c>
      <c r="E9" s="45" t="s">
        <v>380</v>
      </c>
      <c r="F9" s="89" t="s">
        <v>232</v>
      </c>
      <c r="G9" s="48">
        <f t="shared" si="1"/>
        <v>2</v>
      </c>
      <c r="H9" s="49" t="s">
        <v>220</v>
      </c>
      <c r="I9" s="39">
        <f t="shared" si="2"/>
        <v>1</v>
      </c>
      <c r="J9" s="39" t="e">
        <f>+IF(#REF!="Issued",1,IF(#REF!="Not Issued",2,"Nil"))</f>
        <v>#REF!</v>
      </c>
      <c r="K9" s="39" t="s">
        <v>351</v>
      </c>
      <c r="L9" s="50"/>
      <c r="M9" s="90" t="s">
        <v>352</v>
      </c>
    </row>
    <row r="10" spans="1:13" s="127" customFormat="1" ht="12.75" customHeight="1" x14ac:dyDescent="0.2">
      <c r="A10" s="44">
        <v>6</v>
      </c>
      <c r="B10" s="45" t="s">
        <v>388</v>
      </c>
      <c r="C10" s="46">
        <v>83151</v>
      </c>
      <c r="D10" s="47" t="s">
        <v>389</v>
      </c>
      <c r="E10" s="45" t="s">
        <v>390</v>
      </c>
      <c r="F10" s="89" t="s">
        <v>232</v>
      </c>
      <c r="G10" s="48">
        <f t="shared" si="1"/>
        <v>2</v>
      </c>
      <c r="H10" s="49" t="s">
        <v>220</v>
      </c>
      <c r="I10" s="39">
        <f t="shared" si="2"/>
        <v>1</v>
      </c>
      <c r="J10" s="39" t="e">
        <f>+IF(#REF!="Issued",1,IF(#REF!="Not Issued",2,"Nil"))</f>
        <v>#REF!</v>
      </c>
      <c r="K10" s="39" t="s">
        <v>356</v>
      </c>
      <c r="L10" s="50"/>
      <c r="M10" s="90" t="s">
        <v>357</v>
      </c>
    </row>
    <row r="11" spans="1:13" s="127" customFormat="1" ht="12.75" customHeight="1" x14ac:dyDescent="0.2">
      <c r="A11" s="44">
        <v>7</v>
      </c>
      <c r="B11" s="45" t="s">
        <v>393</v>
      </c>
      <c r="C11" s="46">
        <v>82144</v>
      </c>
      <c r="D11" s="47" t="s">
        <v>394</v>
      </c>
      <c r="E11" s="45" t="s">
        <v>395</v>
      </c>
      <c r="F11" s="89" t="s">
        <v>232</v>
      </c>
      <c r="G11" s="48">
        <f t="shared" si="1"/>
        <v>2</v>
      </c>
      <c r="H11" s="49" t="s">
        <v>220</v>
      </c>
      <c r="I11" s="39">
        <f t="shared" si="2"/>
        <v>1</v>
      </c>
      <c r="J11" s="39" t="e">
        <f>+IF(#REF!="Issued",1,IF(#REF!="Not Issued",2,"Nil"))</f>
        <v>#REF!</v>
      </c>
      <c r="K11" s="39" t="s">
        <v>361</v>
      </c>
      <c r="L11" s="50"/>
      <c r="M11" s="90" t="s">
        <v>362</v>
      </c>
    </row>
    <row r="12" spans="1:13" s="127" customFormat="1" ht="12.75" customHeight="1" x14ac:dyDescent="0.2">
      <c r="A12" s="44">
        <v>8</v>
      </c>
      <c r="B12" s="45" t="s">
        <v>398</v>
      </c>
      <c r="C12" s="46">
        <v>82145</v>
      </c>
      <c r="D12" s="47" t="s">
        <v>399</v>
      </c>
      <c r="E12" s="45" t="s">
        <v>400</v>
      </c>
      <c r="F12" s="89" t="s">
        <v>231</v>
      </c>
      <c r="G12" s="48">
        <f t="shared" si="1"/>
        <v>1</v>
      </c>
      <c r="H12" s="49" t="s">
        <v>220</v>
      </c>
      <c r="I12" s="39">
        <f t="shared" si="2"/>
        <v>1</v>
      </c>
      <c r="J12" s="39" t="e">
        <f>+IF(#REF!="Issued",1,IF(#REF!="Not Issued",2,"Nil"))</f>
        <v>#REF!</v>
      </c>
      <c r="K12" s="39" t="s">
        <v>366</v>
      </c>
      <c r="L12" s="50"/>
      <c r="M12" s="90" t="s">
        <v>367</v>
      </c>
    </row>
    <row r="13" spans="1:13" s="127" customFormat="1" ht="12.75" customHeight="1" x14ac:dyDescent="0.2">
      <c r="A13" s="44">
        <v>9</v>
      </c>
      <c r="B13" s="45" t="s">
        <v>403</v>
      </c>
      <c r="C13" s="46">
        <v>82146</v>
      </c>
      <c r="D13" s="47" t="s">
        <v>404</v>
      </c>
      <c r="E13" s="45" t="s">
        <v>405</v>
      </c>
      <c r="F13" s="89" t="s">
        <v>231</v>
      </c>
      <c r="G13" s="48">
        <f t="shared" si="1"/>
        <v>1</v>
      </c>
      <c r="H13" s="49" t="s">
        <v>220</v>
      </c>
      <c r="I13" s="39">
        <f t="shared" si="2"/>
        <v>1</v>
      </c>
      <c r="J13" s="39" t="e">
        <f>+IF(#REF!="Issued",1,IF(#REF!="Not Issued",2,"Nil"))</f>
        <v>#REF!</v>
      </c>
      <c r="K13" s="39" t="s">
        <v>371</v>
      </c>
      <c r="L13" s="50"/>
      <c r="M13" s="90" t="s">
        <v>372</v>
      </c>
    </row>
    <row r="14" spans="1:13" s="127" customFormat="1" ht="12.75" customHeight="1" x14ac:dyDescent="0.2">
      <c r="A14" s="44">
        <v>10</v>
      </c>
      <c r="B14" s="45" t="s">
        <v>418</v>
      </c>
      <c r="C14" s="46">
        <v>82148</v>
      </c>
      <c r="D14" s="47" t="s">
        <v>419</v>
      </c>
      <c r="E14" s="45" t="s">
        <v>420</v>
      </c>
      <c r="F14" s="89" t="s">
        <v>232</v>
      </c>
      <c r="G14" s="48">
        <f t="shared" si="1"/>
        <v>2</v>
      </c>
      <c r="H14" s="49" t="s">
        <v>220</v>
      </c>
      <c r="I14" s="39">
        <f t="shared" si="2"/>
        <v>1</v>
      </c>
      <c r="J14" s="39" t="e">
        <f>+IF(#REF!="Issued",1,IF(#REF!="Not Issued",2,"Nil"))</f>
        <v>#REF!</v>
      </c>
      <c r="K14" s="39" t="s">
        <v>376</v>
      </c>
      <c r="L14" s="50"/>
      <c r="M14" s="90" t="s">
        <v>377</v>
      </c>
    </row>
    <row r="15" spans="1:13" s="127" customFormat="1" ht="12.75" customHeight="1" x14ac:dyDescent="0.2">
      <c r="A15" s="44">
        <v>11</v>
      </c>
      <c r="B15" s="45" t="s">
        <v>423</v>
      </c>
      <c r="C15" s="46">
        <v>83153</v>
      </c>
      <c r="D15" s="47" t="s">
        <v>424</v>
      </c>
      <c r="E15" s="45" t="s">
        <v>425</v>
      </c>
      <c r="F15" s="89" t="s">
        <v>231</v>
      </c>
      <c r="G15" s="48">
        <f t="shared" si="1"/>
        <v>1</v>
      </c>
      <c r="H15" s="49" t="s">
        <v>220</v>
      </c>
      <c r="I15" s="39">
        <f t="shared" si="2"/>
        <v>1</v>
      </c>
      <c r="J15" s="39" t="e">
        <f>+IF(#REF!="Issued",1,IF(#REF!="Not Issued",2,"Nil"))</f>
        <v>#REF!</v>
      </c>
      <c r="K15" s="39" t="s">
        <v>381</v>
      </c>
      <c r="L15" s="50"/>
      <c r="M15" s="90" t="s">
        <v>382</v>
      </c>
    </row>
    <row r="16" spans="1:13" s="127" customFormat="1" ht="12.75" customHeight="1" x14ac:dyDescent="0.2">
      <c r="A16" s="44">
        <v>12</v>
      </c>
      <c r="B16" s="45" t="s">
        <v>433</v>
      </c>
      <c r="C16" s="46">
        <v>82150</v>
      </c>
      <c r="D16" s="47" t="s">
        <v>434</v>
      </c>
      <c r="E16" s="45" t="s">
        <v>107</v>
      </c>
      <c r="F16" s="89" t="s">
        <v>232</v>
      </c>
      <c r="G16" s="48">
        <f t="shared" si="1"/>
        <v>2</v>
      </c>
      <c r="H16" s="49" t="s">
        <v>220</v>
      </c>
      <c r="I16" s="39">
        <f t="shared" si="2"/>
        <v>1</v>
      </c>
      <c r="J16" s="39" t="e">
        <f>+IF(#REF!="Issued",1,IF(#REF!="Not Issued",2,"Nil"))</f>
        <v>#REF!</v>
      </c>
      <c r="K16" s="39" t="s">
        <v>386</v>
      </c>
      <c r="L16" s="50"/>
      <c r="M16" s="90" t="s">
        <v>387</v>
      </c>
    </row>
    <row r="17" spans="1:13" s="127" customFormat="1" ht="12.75" customHeight="1" x14ac:dyDescent="0.2">
      <c r="A17" s="44">
        <v>13</v>
      </c>
      <c r="B17" s="45" t="s">
        <v>437</v>
      </c>
      <c r="C17" s="46">
        <v>83154</v>
      </c>
      <c r="D17" s="47" t="s">
        <v>438</v>
      </c>
      <c r="E17" s="45" t="s">
        <v>439</v>
      </c>
      <c r="F17" s="89" t="s">
        <v>231</v>
      </c>
      <c r="G17" s="48">
        <f t="shared" si="1"/>
        <v>1</v>
      </c>
      <c r="H17" s="49" t="s">
        <v>220</v>
      </c>
      <c r="I17" s="39">
        <f t="shared" si="2"/>
        <v>1</v>
      </c>
      <c r="J17" s="39" t="e">
        <f>+IF(#REF!="Issued",1,IF(#REF!="Not Issued",2,"Nil"))</f>
        <v>#REF!</v>
      </c>
      <c r="K17" s="39" t="s">
        <v>391</v>
      </c>
      <c r="L17" s="50"/>
      <c r="M17" s="90" t="s">
        <v>392</v>
      </c>
    </row>
    <row r="18" spans="1:13" s="127" customFormat="1" ht="12.75" customHeight="1" x14ac:dyDescent="0.2">
      <c r="A18" s="44">
        <v>14</v>
      </c>
      <c r="B18" s="45" t="s">
        <v>442</v>
      </c>
      <c r="C18" s="46">
        <v>83155</v>
      </c>
      <c r="D18" s="47" t="s">
        <v>443</v>
      </c>
      <c r="E18" s="45" t="s">
        <v>444</v>
      </c>
      <c r="F18" s="89" t="s">
        <v>232</v>
      </c>
      <c r="G18" s="48">
        <f t="shared" si="1"/>
        <v>2</v>
      </c>
      <c r="H18" s="49" t="s">
        <v>220</v>
      </c>
      <c r="I18" s="39">
        <f t="shared" si="2"/>
        <v>1</v>
      </c>
      <c r="J18" s="39" t="e">
        <f>+IF(#REF!="Issued",1,IF(#REF!="Not Issued",2,"Nil"))</f>
        <v>#REF!</v>
      </c>
      <c r="K18" s="39" t="s">
        <v>396</v>
      </c>
      <c r="L18" s="50"/>
      <c r="M18" s="90" t="s">
        <v>397</v>
      </c>
    </row>
    <row r="19" spans="1:13" s="127" customFormat="1" ht="12.75" customHeight="1" x14ac:dyDescent="0.2">
      <c r="A19" s="44">
        <v>15</v>
      </c>
      <c r="B19" s="45" t="s">
        <v>457</v>
      </c>
      <c r="C19" s="46">
        <v>82152</v>
      </c>
      <c r="D19" s="47" t="s">
        <v>458</v>
      </c>
      <c r="E19" s="45" t="s">
        <v>459</v>
      </c>
      <c r="F19" s="89" t="s">
        <v>232</v>
      </c>
      <c r="G19" s="48">
        <f t="shared" si="1"/>
        <v>2</v>
      </c>
      <c r="H19" s="49" t="s">
        <v>220</v>
      </c>
      <c r="I19" s="39">
        <f t="shared" si="2"/>
        <v>1</v>
      </c>
      <c r="J19" s="39" t="e">
        <f>+IF(#REF!="Issued",1,IF(#REF!="Not Issued",2,"Nil"))</f>
        <v>#REF!</v>
      </c>
      <c r="K19" s="39" t="s">
        <v>401</v>
      </c>
      <c r="L19" s="50"/>
      <c r="M19" s="90" t="s">
        <v>402</v>
      </c>
    </row>
    <row r="20" spans="1:13" s="127" customFormat="1" ht="12.75" customHeight="1" x14ac:dyDescent="0.2">
      <c r="A20" s="44">
        <v>16</v>
      </c>
      <c r="B20" s="45" t="s">
        <v>462</v>
      </c>
      <c r="C20" s="46">
        <v>82153</v>
      </c>
      <c r="D20" s="47" t="s">
        <v>463</v>
      </c>
      <c r="E20" s="45" t="s">
        <v>464</v>
      </c>
      <c r="F20" s="89" t="s">
        <v>232</v>
      </c>
      <c r="G20" s="48">
        <f t="shared" si="1"/>
        <v>2</v>
      </c>
      <c r="H20" s="49" t="s">
        <v>220</v>
      </c>
      <c r="I20" s="39">
        <f t="shared" si="2"/>
        <v>1</v>
      </c>
      <c r="J20" s="39" t="e">
        <f>+IF(#REF!="Issued",1,IF(#REF!="Not Issued",2,"Nil"))</f>
        <v>#REF!</v>
      </c>
      <c r="K20" s="39" t="s">
        <v>406</v>
      </c>
      <c r="L20" s="50"/>
      <c r="M20" s="90" t="s">
        <v>407</v>
      </c>
    </row>
    <row r="21" spans="1:13" s="127" customFormat="1" ht="12.75" customHeight="1" x14ac:dyDescent="0.2">
      <c r="A21" s="44">
        <v>17</v>
      </c>
      <c r="B21" s="45" t="s">
        <v>477</v>
      </c>
      <c r="C21" s="46">
        <v>81688</v>
      </c>
      <c r="D21" s="47" t="s">
        <v>134</v>
      </c>
      <c r="E21" s="45" t="s">
        <v>478</v>
      </c>
      <c r="F21" s="89" t="s">
        <v>232</v>
      </c>
      <c r="G21" s="48">
        <f t="shared" si="1"/>
        <v>2</v>
      </c>
      <c r="H21" s="49" t="s">
        <v>220</v>
      </c>
      <c r="I21" s="39">
        <f t="shared" si="2"/>
        <v>1</v>
      </c>
      <c r="J21" s="39" t="e">
        <f>+IF(#REF!="Issued",1,IF(#REF!="Not Issued",2,"Nil"))</f>
        <v>#REF!</v>
      </c>
      <c r="K21" s="39" t="s">
        <v>411</v>
      </c>
      <c r="L21" s="50"/>
      <c r="M21" s="90" t="s">
        <v>412</v>
      </c>
    </row>
    <row r="22" spans="1:13" s="127" customFormat="1" ht="12.75" customHeight="1" x14ac:dyDescent="0.2">
      <c r="A22" s="44">
        <v>18</v>
      </c>
      <c r="B22" s="45" t="s">
        <v>481</v>
      </c>
      <c r="C22" s="46">
        <v>82155</v>
      </c>
      <c r="D22" s="47" t="s">
        <v>482</v>
      </c>
      <c r="E22" s="45" t="s">
        <v>483</v>
      </c>
      <c r="F22" s="89" t="s">
        <v>232</v>
      </c>
      <c r="G22" s="48">
        <f t="shared" si="1"/>
        <v>2</v>
      </c>
      <c r="H22" s="49" t="s">
        <v>220</v>
      </c>
      <c r="I22" s="39">
        <f t="shared" si="2"/>
        <v>1</v>
      </c>
      <c r="J22" s="39" t="e">
        <f>+IF(#REF!="Issued",1,IF(#REF!="Not Issued",2,"Nil"))</f>
        <v>#REF!</v>
      </c>
      <c r="K22" s="39" t="s">
        <v>416</v>
      </c>
      <c r="L22" s="50"/>
      <c r="M22" s="90" t="s">
        <v>417</v>
      </c>
    </row>
    <row r="23" spans="1:13" s="127" customFormat="1" ht="12.75" customHeight="1" x14ac:dyDescent="0.2">
      <c r="A23" s="44">
        <v>19</v>
      </c>
      <c r="B23" s="45" t="s">
        <v>486</v>
      </c>
      <c r="C23" s="46">
        <v>81689</v>
      </c>
      <c r="D23" s="47" t="s">
        <v>487</v>
      </c>
      <c r="E23" s="45" t="s">
        <v>488</v>
      </c>
      <c r="F23" s="89" t="s">
        <v>232</v>
      </c>
      <c r="G23" s="48">
        <f t="shared" si="1"/>
        <v>2</v>
      </c>
      <c r="H23" s="49" t="s">
        <v>220</v>
      </c>
      <c r="I23" s="39">
        <f t="shared" si="2"/>
        <v>1</v>
      </c>
      <c r="J23" s="39" t="e">
        <f>+IF(#REF!="Issued",1,IF(#REF!="Not Issued",2,"Nil"))</f>
        <v>#REF!</v>
      </c>
      <c r="K23" s="39" t="s">
        <v>421</v>
      </c>
      <c r="L23" s="50"/>
      <c r="M23" s="90" t="s">
        <v>422</v>
      </c>
    </row>
    <row r="24" spans="1:13" s="127" customFormat="1" ht="12.75" customHeight="1" x14ac:dyDescent="0.2">
      <c r="A24" s="44">
        <v>20</v>
      </c>
      <c r="B24" s="45" t="s">
        <v>491</v>
      </c>
      <c r="C24" s="46">
        <v>83157</v>
      </c>
      <c r="D24" s="47" t="s">
        <v>492</v>
      </c>
      <c r="E24" s="45" t="s">
        <v>493</v>
      </c>
      <c r="F24" s="89" t="s">
        <v>231</v>
      </c>
      <c r="G24" s="48">
        <f t="shared" si="1"/>
        <v>1</v>
      </c>
      <c r="H24" s="49" t="s">
        <v>220</v>
      </c>
      <c r="I24" s="39">
        <f t="shared" si="2"/>
        <v>1</v>
      </c>
      <c r="J24" s="39" t="e">
        <f>+IF(#REF!="Issued",1,IF(#REF!="Not Issued",2,"Nil"))</f>
        <v>#REF!</v>
      </c>
      <c r="K24" s="39" t="s">
        <v>426</v>
      </c>
      <c r="L24" s="50"/>
      <c r="M24" s="90" t="s">
        <v>427</v>
      </c>
    </row>
    <row r="25" spans="1:13" s="127" customFormat="1" ht="12.75" customHeight="1" x14ac:dyDescent="0.2">
      <c r="A25" s="44">
        <v>21</v>
      </c>
      <c r="B25" s="45" t="s">
        <v>501</v>
      </c>
      <c r="C25" s="46">
        <v>83159</v>
      </c>
      <c r="D25" s="47" t="s">
        <v>502</v>
      </c>
      <c r="E25" s="45" t="s">
        <v>160</v>
      </c>
      <c r="F25" s="89" t="s">
        <v>232</v>
      </c>
      <c r="G25" s="48">
        <f t="shared" si="1"/>
        <v>2</v>
      </c>
      <c r="H25" s="49" t="s">
        <v>220</v>
      </c>
      <c r="I25" s="39">
        <f t="shared" si="2"/>
        <v>1</v>
      </c>
      <c r="J25" s="39" t="e">
        <f>+IF(#REF!="Issued",1,IF(#REF!="Not Issued",2,"Nil"))</f>
        <v>#REF!</v>
      </c>
      <c r="K25" s="39" t="s">
        <v>431</v>
      </c>
      <c r="L25" s="50"/>
      <c r="M25" s="90" t="s">
        <v>432</v>
      </c>
    </row>
    <row r="26" spans="1:13" s="127" customFormat="1" ht="12.75" customHeight="1" x14ac:dyDescent="0.2">
      <c r="A26" s="44">
        <v>22</v>
      </c>
      <c r="B26" s="45" t="s">
        <v>505</v>
      </c>
      <c r="C26" s="46">
        <v>83160</v>
      </c>
      <c r="D26" s="47" t="s">
        <v>506</v>
      </c>
      <c r="E26" s="45" t="s">
        <v>507</v>
      </c>
      <c r="F26" s="89" t="s">
        <v>231</v>
      </c>
      <c r="G26" s="48">
        <f t="shared" si="1"/>
        <v>1</v>
      </c>
      <c r="H26" s="49" t="s">
        <v>220</v>
      </c>
      <c r="I26" s="39">
        <f t="shared" si="2"/>
        <v>1</v>
      </c>
      <c r="J26" s="39" t="e">
        <f>+IF(#REF!="Issued",1,IF(#REF!="Not Issued",2,"Nil"))</f>
        <v>#REF!</v>
      </c>
      <c r="K26" s="39" t="s">
        <v>435</v>
      </c>
      <c r="L26" s="50"/>
      <c r="M26" s="90" t="s">
        <v>436</v>
      </c>
    </row>
    <row r="27" spans="1:13" s="127" customFormat="1" ht="12.75" customHeight="1" x14ac:dyDescent="0.2">
      <c r="A27" s="44">
        <v>23</v>
      </c>
      <c r="B27" s="45" t="s">
        <v>510</v>
      </c>
      <c r="C27" s="46">
        <v>82156</v>
      </c>
      <c r="D27" s="47" t="s">
        <v>511</v>
      </c>
      <c r="E27" s="45" t="s">
        <v>512</v>
      </c>
      <c r="F27" s="89" t="s">
        <v>231</v>
      </c>
      <c r="G27" s="48">
        <f t="shared" si="1"/>
        <v>1</v>
      </c>
      <c r="H27" s="49" t="s">
        <v>220</v>
      </c>
      <c r="I27" s="39">
        <f t="shared" si="2"/>
        <v>1</v>
      </c>
      <c r="J27" s="39" t="e">
        <f>+IF(#REF!="Issued",1,IF(#REF!="Not Issued",2,"Nil"))</f>
        <v>#REF!</v>
      </c>
      <c r="K27" s="39" t="s">
        <v>440</v>
      </c>
      <c r="L27" s="50"/>
      <c r="M27" s="90" t="s">
        <v>441</v>
      </c>
    </row>
    <row r="28" spans="1:13" s="127" customFormat="1" ht="12.75" customHeight="1" x14ac:dyDescent="0.2">
      <c r="A28" s="44">
        <v>24</v>
      </c>
      <c r="B28" s="45" t="s">
        <v>515</v>
      </c>
      <c r="C28" s="46">
        <v>81690</v>
      </c>
      <c r="D28" s="47" t="s">
        <v>113</v>
      </c>
      <c r="E28" s="45" t="s">
        <v>157</v>
      </c>
      <c r="F28" s="89" t="s">
        <v>232</v>
      </c>
      <c r="G28" s="48">
        <f t="shared" si="1"/>
        <v>2</v>
      </c>
      <c r="H28" s="49" t="s">
        <v>220</v>
      </c>
      <c r="I28" s="39">
        <f t="shared" si="2"/>
        <v>1</v>
      </c>
      <c r="J28" s="39" t="e">
        <f>+IF(#REF!="Issued",1,IF(#REF!="Not Issued",2,"Nil"))</f>
        <v>#REF!</v>
      </c>
      <c r="K28" s="39" t="s">
        <v>445</v>
      </c>
      <c r="L28" s="50"/>
      <c r="M28" s="90" t="s">
        <v>446</v>
      </c>
    </row>
    <row r="29" spans="1:13" s="127" customFormat="1" ht="12.75" customHeight="1" x14ac:dyDescent="0.2">
      <c r="A29" s="44">
        <v>25</v>
      </c>
      <c r="B29" s="45" t="s">
        <v>518</v>
      </c>
      <c r="C29" s="46">
        <v>82157</v>
      </c>
      <c r="D29" s="47" t="s">
        <v>519</v>
      </c>
      <c r="E29" s="45" t="s">
        <v>520</v>
      </c>
      <c r="F29" s="89" t="s">
        <v>232</v>
      </c>
      <c r="G29" s="48">
        <f t="shared" si="1"/>
        <v>2</v>
      </c>
      <c r="H29" s="49" t="s">
        <v>220</v>
      </c>
      <c r="I29" s="39">
        <f t="shared" si="2"/>
        <v>1</v>
      </c>
      <c r="J29" s="39" t="e">
        <f>+IF(#REF!="Issued",1,IF(#REF!="Not Issued",2,"Nil"))</f>
        <v>#REF!</v>
      </c>
      <c r="K29" s="39" t="s">
        <v>450</v>
      </c>
      <c r="L29" s="50"/>
      <c r="M29" s="90" t="s">
        <v>451</v>
      </c>
    </row>
    <row r="30" spans="1:13" s="127" customFormat="1" ht="12.75" customHeight="1" x14ac:dyDescent="0.2">
      <c r="A30" s="44">
        <v>26</v>
      </c>
      <c r="B30" s="45" t="s">
        <v>523</v>
      </c>
      <c r="C30" s="46">
        <v>82158</v>
      </c>
      <c r="D30" s="47" t="s">
        <v>524</v>
      </c>
      <c r="E30" s="45" t="s">
        <v>525</v>
      </c>
      <c r="F30" s="89" t="s">
        <v>231</v>
      </c>
      <c r="G30" s="48">
        <f t="shared" si="1"/>
        <v>1</v>
      </c>
      <c r="H30" s="49" t="s">
        <v>220</v>
      </c>
      <c r="I30" s="39">
        <f t="shared" si="2"/>
        <v>1</v>
      </c>
      <c r="J30" s="39" t="e">
        <f>+IF(#REF!="Issued",1,IF(#REF!="Not Issued",2,"Nil"))</f>
        <v>#REF!</v>
      </c>
      <c r="K30" s="39" t="s">
        <v>455</v>
      </c>
      <c r="L30" s="50"/>
      <c r="M30" s="90" t="s">
        <v>456</v>
      </c>
    </row>
    <row r="31" spans="1:13" s="127" customFormat="1" ht="12.75" customHeight="1" x14ac:dyDescent="0.2">
      <c r="A31" s="44">
        <v>27</v>
      </c>
      <c r="B31" s="45" t="s">
        <v>528</v>
      </c>
      <c r="C31" s="46">
        <v>83161</v>
      </c>
      <c r="D31" s="47" t="s">
        <v>529</v>
      </c>
      <c r="E31" s="45" t="s">
        <v>530</v>
      </c>
      <c r="F31" s="89" t="s">
        <v>231</v>
      </c>
      <c r="G31" s="48">
        <f t="shared" si="1"/>
        <v>1</v>
      </c>
      <c r="H31" s="49" t="s">
        <v>220</v>
      </c>
      <c r="I31" s="39">
        <f t="shared" si="2"/>
        <v>1</v>
      </c>
      <c r="J31" s="39" t="e">
        <f>+IF(#REF!="Issued",1,IF(#REF!="Not Issued",2,"Nil"))</f>
        <v>#REF!</v>
      </c>
      <c r="K31" s="39" t="s">
        <v>460</v>
      </c>
      <c r="L31" s="50"/>
      <c r="M31" s="90" t="s">
        <v>461</v>
      </c>
    </row>
    <row r="32" spans="1:13" s="127" customFormat="1" ht="12.75" customHeight="1" x14ac:dyDescent="0.2">
      <c r="A32" s="44">
        <v>28</v>
      </c>
      <c r="B32" s="45" t="s">
        <v>533</v>
      </c>
      <c r="C32" s="46">
        <v>82159</v>
      </c>
      <c r="D32" s="47" t="s">
        <v>534</v>
      </c>
      <c r="E32" s="45" t="s">
        <v>535</v>
      </c>
      <c r="F32" s="89" t="s">
        <v>231</v>
      </c>
      <c r="G32" s="48">
        <f t="shared" si="1"/>
        <v>1</v>
      </c>
      <c r="H32" s="49" t="s">
        <v>220</v>
      </c>
      <c r="I32" s="39">
        <f t="shared" si="2"/>
        <v>1</v>
      </c>
      <c r="J32" s="39" t="e">
        <f>+IF(#REF!="Issued",1,IF(#REF!="Not Issued",2,"Nil"))</f>
        <v>#REF!</v>
      </c>
      <c r="K32" s="39" t="s">
        <v>465</v>
      </c>
      <c r="L32" s="50"/>
      <c r="M32" s="90" t="s">
        <v>466</v>
      </c>
    </row>
    <row r="33" spans="1:13" s="127" customFormat="1" ht="12.75" customHeight="1" x14ac:dyDescent="0.2">
      <c r="A33" s="44">
        <v>29</v>
      </c>
      <c r="B33" s="45" t="s">
        <v>553</v>
      </c>
      <c r="C33" s="46">
        <v>82162</v>
      </c>
      <c r="D33" s="47" t="s">
        <v>554</v>
      </c>
      <c r="E33" s="45" t="s">
        <v>555</v>
      </c>
      <c r="F33" s="89" t="s">
        <v>231</v>
      </c>
      <c r="G33" s="48">
        <f t="shared" si="1"/>
        <v>1</v>
      </c>
      <c r="H33" s="49" t="s">
        <v>220</v>
      </c>
      <c r="I33" s="39">
        <f t="shared" si="2"/>
        <v>1</v>
      </c>
      <c r="J33" s="39" t="e">
        <f>+IF(#REF!="Issued",1,IF(#REF!="Not Issued",2,"Nil"))</f>
        <v>#REF!</v>
      </c>
      <c r="K33" s="39" t="s">
        <v>470</v>
      </c>
      <c r="L33" s="50"/>
      <c r="M33" s="90" t="s">
        <v>471</v>
      </c>
    </row>
    <row r="34" spans="1:13" s="127" customFormat="1" ht="12.75" customHeight="1" x14ac:dyDescent="0.2">
      <c r="A34" s="44">
        <v>30</v>
      </c>
      <c r="B34" s="45" t="s">
        <v>563</v>
      </c>
      <c r="C34" s="46">
        <v>82163</v>
      </c>
      <c r="D34" s="47" t="s">
        <v>564</v>
      </c>
      <c r="E34" s="45" t="s">
        <v>565</v>
      </c>
      <c r="F34" s="89" t="s">
        <v>232</v>
      </c>
      <c r="G34" s="48">
        <f t="shared" si="1"/>
        <v>2</v>
      </c>
      <c r="H34" s="49" t="s">
        <v>220</v>
      </c>
      <c r="I34" s="39">
        <f t="shared" si="2"/>
        <v>1</v>
      </c>
      <c r="J34" s="39" t="e">
        <f>+IF(#REF!="Issued",1,IF(#REF!="Not Issued",2,"Nil"))</f>
        <v>#REF!</v>
      </c>
      <c r="K34" s="39" t="s">
        <v>475</v>
      </c>
      <c r="L34" s="50"/>
      <c r="M34" s="90" t="s">
        <v>476</v>
      </c>
    </row>
    <row r="35" spans="1:13" s="127" customFormat="1" ht="12.75" customHeight="1" x14ac:dyDescent="0.2">
      <c r="A35" s="44">
        <v>31</v>
      </c>
      <c r="B35" s="45" t="s">
        <v>568</v>
      </c>
      <c r="C35" s="46">
        <v>83164</v>
      </c>
      <c r="D35" s="47" t="s">
        <v>569</v>
      </c>
      <c r="E35" s="45" t="s">
        <v>570</v>
      </c>
      <c r="F35" s="89" t="s">
        <v>231</v>
      </c>
      <c r="G35" s="48">
        <f t="shared" si="1"/>
        <v>1</v>
      </c>
      <c r="H35" s="49" t="s">
        <v>220</v>
      </c>
      <c r="I35" s="39">
        <f t="shared" si="2"/>
        <v>1</v>
      </c>
      <c r="J35" s="39" t="e">
        <f>+IF(#REF!="Issued",1,IF(#REF!="Not Issued",2,"Nil"))</f>
        <v>#REF!</v>
      </c>
      <c r="K35" s="39" t="s">
        <v>479</v>
      </c>
      <c r="L35" s="50"/>
      <c r="M35" s="90" t="s">
        <v>480</v>
      </c>
    </row>
    <row r="36" spans="1:13" s="127" customFormat="1" ht="12.75" customHeight="1" x14ac:dyDescent="0.2">
      <c r="A36" s="44">
        <v>32</v>
      </c>
      <c r="B36" s="45" t="s">
        <v>573</v>
      </c>
      <c r="C36" s="46">
        <v>82164</v>
      </c>
      <c r="D36" s="47" t="s">
        <v>574</v>
      </c>
      <c r="E36" s="45" t="s">
        <v>575</v>
      </c>
      <c r="F36" s="89" t="s">
        <v>232</v>
      </c>
      <c r="G36" s="48">
        <f t="shared" si="1"/>
        <v>2</v>
      </c>
      <c r="H36" s="49" t="s">
        <v>220</v>
      </c>
      <c r="I36" s="39">
        <f t="shared" si="2"/>
        <v>1</v>
      </c>
      <c r="J36" s="39" t="e">
        <f>+IF(#REF!="Issued",1,IF(#REF!="Not Issued",2,"Nil"))</f>
        <v>#REF!</v>
      </c>
      <c r="K36" s="39" t="s">
        <v>484</v>
      </c>
      <c r="L36" s="50"/>
      <c r="M36" s="90" t="s">
        <v>485</v>
      </c>
    </row>
    <row r="37" spans="1:13" s="127" customFormat="1" ht="12.75" customHeight="1" x14ac:dyDescent="0.2">
      <c r="A37" s="44">
        <v>33</v>
      </c>
      <c r="B37" s="45" t="s">
        <v>578</v>
      </c>
      <c r="C37" s="46">
        <v>82165</v>
      </c>
      <c r="D37" s="47" t="s">
        <v>579</v>
      </c>
      <c r="E37" s="45" t="s">
        <v>580</v>
      </c>
      <c r="F37" s="89" t="s">
        <v>232</v>
      </c>
      <c r="G37" s="48">
        <f t="shared" si="1"/>
        <v>2</v>
      </c>
      <c r="H37" s="49" t="s">
        <v>220</v>
      </c>
      <c r="I37" s="39">
        <f t="shared" si="2"/>
        <v>1</v>
      </c>
      <c r="J37" s="39" t="e">
        <f>+IF(#REF!="Issued",1,IF(#REF!="Not Issued",2,"Nil"))</f>
        <v>#REF!</v>
      </c>
      <c r="K37" s="39" t="s">
        <v>489</v>
      </c>
      <c r="L37" s="50"/>
      <c r="M37" s="90" t="s">
        <v>490</v>
      </c>
    </row>
    <row r="38" spans="1:13" s="127" customFormat="1" ht="12.75" customHeight="1" x14ac:dyDescent="0.2">
      <c r="A38" s="44">
        <v>34</v>
      </c>
      <c r="B38" s="45" t="s">
        <v>588</v>
      </c>
      <c r="C38" s="46">
        <v>82167</v>
      </c>
      <c r="D38" s="47" t="s">
        <v>589</v>
      </c>
      <c r="E38" s="45" t="s">
        <v>590</v>
      </c>
      <c r="F38" s="89" t="s">
        <v>232</v>
      </c>
      <c r="G38" s="48">
        <f t="shared" si="1"/>
        <v>2</v>
      </c>
      <c r="H38" s="49" t="s">
        <v>220</v>
      </c>
      <c r="I38" s="39">
        <f t="shared" si="2"/>
        <v>1</v>
      </c>
      <c r="J38" s="39" t="e">
        <f>+IF(#REF!="Issued",1,IF(#REF!="Not Issued",2,"Nil"))</f>
        <v>#REF!</v>
      </c>
      <c r="K38" s="39" t="s">
        <v>494</v>
      </c>
      <c r="L38" s="50"/>
      <c r="M38" s="90" t="s">
        <v>495</v>
      </c>
    </row>
    <row r="39" spans="1:13" s="127" customFormat="1" ht="12.75" customHeight="1" x14ac:dyDescent="0.2">
      <c r="A39" s="44">
        <v>35</v>
      </c>
      <c r="B39" s="45" t="s">
        <v>597</v>
      </c>
      <c r="C39" s="46">
        <v>82168</v>
      </c>
      <c r="D39" s="47" t="s">
        <v>156</v>
      </c>
      <c r="E39" s="45" t="s">
        <v>598</v>
      </c>
      <c r="F39" s="89" t="s">
        <v>232</v>
      </c>
      <c r="G39" s="48">
        <f t="shared" si="1"/>
        <v>2</v>
      </c>
      <c r="H39" s="49" t="s">
        <v>220</v>
      </c>
      <c r="I39" s="39">
        <f t="shared" si="2"/>
        <v>1</v>
      </c>
      <c r="J39" s="39" t="e">
        <f>+IF(#REF!="Issued",1,IF(#REF!="Not Issued",2,"Nil"))</f>
        <v>#REF!</v>
      </c>
      <c r="K39" s="39" t="s">
        <v>499</v>
      </c>
      <c r="L39" s="50"/>
      <c r="M39" s="90" t="s">
        <v>500</v>
      </c>
    </row>
    <row r="40" spans="1:13" s="127" customFormat="1" ht="12.75" customHeight="1" x14ac:dyDescent="0.2">
      <c r="A40" s="44">
        <v>36</v>
      </c>
      <c r="B40" s="45" t="s">
        <v>601</v>
      </c>
      <c r="C40" s="46">
        <v>82169</v>
      </c>
      <c r="D40" s="47" t="s">
        <v>602</v>
      </c>
      <c r="E40" s="45" t="s">
        <v>603</v>
      </c>
      <c r="F40" s="89" t="s">
        <v>231</v>
      </c>
      <c r="G40" s="48">
        <f t="shared" si="1"/>
        <v>1</v>
      </c>
      <c r="H40" s="49" t="s">
        <v>220</v>
      </c>
      <c r="I40" s="39">
        <f t="shared" si="2"/>
        <v>1</v>
      </c>
      <c r="J40" s="39" t="e">
        <f>+IF(#REF!="Issued",1,IF(#REF!="Not Issued",2,"Nil"))</f>
        <v>#REF!</v>
      </c>
      <c r="K40" s="39" t="s">
        <v>503</v>
      </c>
      <c r="L40" s="50"/>
      <c r="M40" s="90" t="s">
        <v>504</v>
      </c>
    </row>
    <row r="41" spans="1:13" s="127" customFormat="1" ht="12.75" customHeight="1" x14ac:dyDescent="0.2">
      <c r="A41" s="44">
        <v>37</v>
      </c>
      <c r="B41" s="45" t="s">
        <v>606</v>
      </c>
      <c r="C41" s="46">
        <v>83166</v>
      </c>
      <c r="D41" s="47" t="s">
        <v>239</v>
      </c>
      <c r="E41" s="45" t="s">
        <v>163</v>
      </c>
      <c r="F41" s="89" t="s">
        <v>231</v>
      </c>
      <c r="G41" s="48">
        <f t="shared" si="1"/>
        <v>1</v>
      </c>
      <c r="H41" s="49" t="s">
        <v>220</v>
      </c>
      <c r="I41" s="39">
        <f t="shared" si="2"/>
        <v>1</v>
      </c>
      <c r="J41" s="39" t="e">
        <f>+IF(#REF!="Issued",1,IF(#REF!="Not Issued",2,"Nil"))</f>
        <v>#REF!</v>
      </c>
      <c r="K41" s="39" t="s">
        <v>508</v>
      </c>
      <c r="L41" s="50"/>
      <c r="M41" s="90" t="s">
        <v>509</v>
      </c>
    </row>
    <row r="42" spans="1:13" s="127" customFormat="1" ht="12.75" customHeight="1" x14ac:dyDescent="0.2">
      <c r="A42" s="44">
        <v>38</v>
      </c>
      <c r="B42" s="45" t="s">
        <v>609</v>
      </c>
      <c r="C42" s="46">
        <v>82170</v>
      </c>
      <c r="D42" s="47" t="s">
        <v>610</v>
      </c>
      <c r="E42" s="45" t="s">
        <v>611</v>
      </c>
      <c r="F42" s="89" t="s">
        <v>232</v>
      </c>
      <c r="G42" s="48">
        <f t="shared" si="1"/>
        <v>2</v>
      </c>
      <c r="H42" s="49" t="s">
        <v>220</v>
      </c>
      <c r="I42" s="39">
        <f t="shared" si="2"/>
        <v>1</v>
      </c>
      <c r="J42" s="39" t="e">
        <f>+IF(#REF!="Issued",1,IF(#REF!="Not Issued",2,"Nil"))</f>
        <v>#REF!</v>
      </c>
      <c r="K42" s="39" t="s">
        <v>513</v>
      </c>
      <c r="L42" s="50"/>
      <c r="M42" s="90" t="s">
        <v>514</v>
      </c>
    </row>
    <row r="43" spans="1:13" s="127" customFormat="1" ht="12.75" customHeight="1" x14ac:dyDescent="0.2">
      <c r="A43" s="44">
        <v>39</v>
      </c>
      <c r="B43" s="45" t="s">
        <v>619</v>
      </c>
      <c r="C43" s="46">
        <v>81691</v>
      </c>
      <c r="D43" s="47" t="s">
        <v>620</v>
      </c>
      <c r="E43" s="45" t="s">
        <v>621</v>
      </c>
      <c r="F43" s="89" t="s">
        <v>231</v>
      </c>
      <c r="G43" s="48">
        <f t="shared" si="1"/>
        <v>1</v>
      </c>
      <c r="H43" s="49" t="s">
        <v>220</v>
      </c>
      <c r="I43" s="39">
        <f t="shared" si="2"/>
        <v>1</v>
      </c>
      <c r="J43" s="39" t="e">
        <f>+IF(#REF!="Issued",1,IF(#REF!="Not Issued",2,"Nil"))</f>
        <v>#REF!</v>
      </c>
      <c r="K43" s="39" t="s">
        <v>516</v>
      </c>
      <c r="L43" s="50"/>
      <c r="M43" s="90" t="s">
        <v>517</v>
      </c>
    </row>
    <row r="44" spans="1:13" s="127" customFormat="1" ht="12.75" customHeight="1" x14ac:dyDescent="0.2">
      <c r="A44" s="44">
        <v>40</v>
      </c>
      <c r="B44" s="45" t="s">
        <v>624</v>
      </c>
      <c r="C44" s="46">
        <v>82171</v>
      </c>
      <c r="D44" s="47" t="s">
        <v>625</v>
      </c>
      <c r="E44" s="45" t="s">
        <v>123</v>
      </c>
      <c r="F44" s="89" t="s">
        <v>232</v>
      </c>
      <c r="G44" s="48">
        <f t="shared" si="1"/>
        <v>2</v>
      </c>
      <c r="H44" s="49" t="s">
        <v>220</v>
      </c>
      <c r="I44" s="39">
        <f t="shared" si="2"/>
        <v>1</v>
      </c>
      <c r="J44" s="39" t="e">
        <f>+IF(#REF!="Issued",1,IF(#REF!="Not Issued",2,"Nil"))</f>
        <v>#REF!</v>
      </c>
      <c r="K44" s="39" t="s">
        <v>521</v>
      </c>
      <c r="L44" s="50"/>
      <c r="M44" s="90" t="s">
        <v>522</v>
      </c>
    </row>
    <row r="45" spans="1:13" s="127" customFormat="1" ht="12.75" customHeight="1" x14ac:dyDescent="0.2">
      <c r="A45" s="44">
        <v>41</v>
      </c>
      <c r="B45" s="45" t="s">
        <v>628</v>
      </c>
      <c r="C45" s="46">
        <v>82172</v>
      </c>
      <c r="D45" s="47" t="s">
        <v>629</v>
      </c>
      <c r="E45" s="45" t="s">
        <v>630</v>
      </c>
      <c r="F45" s="89" t="s">
        <v>232</v>
      </c>
      <c r="G45" s="48">
        <f t="shared" si="1"/>
        <v>2</v>
      </c>
      <c r="H45" s="49" t="s">
        <v>220</v>
      </c>
      <c r="I45" s="39">
        <f t="shared" si="2"/>
        <v>1</v>
      </c>
      <c r="J45" s="39" t="e">
        <f>+IF(#REF!="Issued",1,IF(#REF!="Not Issued",2,"Nil"))</f>
        <v>#REF!</v>
      </c>
      <c r="K45" s="39" t="s">
        <v>526</v>
      </c>
      <c r="L45" s="50"/>
      <c r="M45" s="90" t="s">
        <v>527</v>
      </c>
    </row>
    <row r="46" spans="1:13" s="127" customFormat="1" ht="12.75" customHeight="1" x14ac:dyDescent="0.2">
      <c r="A46" s="44">
        <v>42</v>
      </c>
      <c r="B46" s="45" t="s">
        <v>633</v>
      </c>
      <c r="C46" s="46">
        <v>83168</v>
      </c>
      <c r="D46" s="47" t="s">
        <v>634</v>
      </c>
      <c r="E46" s="45" t="s">
        <v>635</v>
      </c>
      <c r="F46" s="89" t="s">
        <v>232</v>
      </c>
      <c r="G46" s="48">
        <f t="shared" si="1"/>
        <v>2</v>
      </c>
      <c r="H46" s="49" t="s">
        <v>220</v>
      </c>
      <c r="I46" s="39">
        <f t="shared" si="2"/>
        <v>1</v>
      </c>
      <c r="J46" s="39" t="e">
        <f>+IF(#REF!="Issued",1,IF(#REF!="Not Issued",2,"Nil"))</f>
        <v>#REF!</v>
      </c>
      <c r="K46" s="39" t="s">
        <v>531</v>
      </c>
      <c r="L46" s="50"/>
      <c r="M46" s="90" t="s">
        <v>532</v>
      </c>
    </row>
    <row r="47" spans="1:13" s="127" customFormat="1" ht="12.75" customHeight="1" x14ac:dyDescent="0.2">
      <c r="A47" s="44">
        <v>43</v>
      </c>
      <c r="B47" s="45" t="s">
        <v>647</v>
      </c>
      <c r="C47" s="46">
        <v>83171</v>
      </c>
      <c r="D47" s="47" t="s">
        <v>648</v>
      </c>
      <c r="E47" s="45" t="s">
        <v>649</v>
      </c>
      <c r="F47" s="89" t="s">
        <v>231</v>
      </c>
      <c r="G47" s="48">
        <f t="shared" si="1"/>
        <v>1</v>
      </c>
      <c r="H47" s="49" t="s">
        <v>220</v>
      </c>
      <c r="I47" s="39">
        <f t="shared" si="2"/>
        <v>1</v>
      </c>
      <c r="J47" s="39" t="e">
        <f>+IF(#REF!="Issued",1,IF(#REF!="Not Issued",2,"Nil"))</f>
        <v>#REF!</v>
      </c>
      <c r="K47" s="39" t="s">
        <v>536</v>
      </c>
      <c r="L47" s="50"/>
      <c r="M47" s="90" t="s">
        <v>537</v>
      </c>
    </row>
    <row r="48" spans="1:13" s="127" customFormat="1" ht="12.75" customHeight="1" x14ac:dyDescent="0.2">
      <c r="A48" s="44">
        <v>44</v>
      </c>
      <c r="B48" s="45" t="s">
        <v>667</v>
      </c>
      <c r="C48" s="46">
        <v>83172</v>
      </c>
      <c r="D48" s="47" t="s">
        <v>668</v>
      </c>
      <c r="E48" s="45" t="s">
        <v>669</v>
      </c>
      <c r="F48" s="89" t="s">
        <v>231</v>
      </c>
      <c r="G48" s="48">
        <f t="shared" si="1"/>
        <v>1</v>
      </c>
      <c r="H48" s="49" t="s">
        <v>220</v>
      </c>
      <c r="I48" s="39">
        <f t="shared" si="2"/>
        <v>1</v>
      </c>
      <c r="J48" s="39" t="e">
        <f>+IF(#REF!="Issued",1,IF(#REF!="Not Issued",2,"Nil"))</f>
        <v>#REF!</v>
      </c>
      <c r="K48" s="39" t="s">
        <v>541</v>
      </c>
      <c r="L48" s="50"/>
      <c r="M48" s="90" t="s">
        <v>542</v>
      </c>
    </row>
    <row r="49" spans="1:13" s="127" customFormat="1" ht="12.75" customHeight="1" x14ac:dyDescent="0.2">
      <c r="A49" s="44">
        <v>45</v>
      </c>
      <c r="B49" s="45" t="s">
        <v>672</v>
      </c>
      <c r="C49" s="46">
        <v>81692</v>
      </c>
      <c r="D49" s="47" t="s">
        <v>673</v>
      </c>
      <c r="E49" s="45" t="s">
        <v>674</v>
      </c>
      <c r="F49" s="89" t="s">
        <v>231</v>
      </c>
      <c r="G49" s="48">
        <f t="shared" si="1"/>
        <v>1</v>
      </c>
      <c r="H49" s="49" t="s">
        <v>220</v>
      </c>
      <c r="I49" s="39">
        <f t="shared" si="2"/>
        <v>1</v>
      </c>
      <c r="J49" s="39" t="e">
        <f>+IF(#REF!="Issued",1,IF(#REF!="Not Issued",2,"Nil"))</f>
        <v>#REF!</v>
      </c>
      <c r="K49" s="39" t="s">
        <v>546</v>
      </c>
      <c r="L49" s="50"/>
      <c r="M49" s="90" t="s">
        <v>547</v>
      </c>
    </row>
    <row r="50" spans="1:13" s="127" customFormat="1" ht="12.75" customHeight="1" x14ac:dyDescent="0.2">
      <c r="A50" s="44">
        <v>46</v>
      </c>
      <c r="B50" s="45" t="s">
        <v>677</v>
      </c>
      <c r="C50" s="46">
        <v>83173</v>
      </c>
      <c r="D50" s="47" t="s">
        <v>678</v>
      </c>
      <c r="E50" s="45" t="s">
        <v>679</v>
      </c>
      <c r="F50" s="89" t="s">
        <v>232</v>
      </c>
      <c r="G50" s="48">
        <f t="shared" si="1"/>
        <v>2</v>
      </c>
      <c r="H50" s="49" t="s">
        <v>220</v>
      </c>
      <c r="I50" s="39">
        <f t="shared" si="2"/>
        <v>1</v>
      </c>
      <c r="J50" s="39" t="e">
        <f>+IF(#REF!="Issued",1,IF(#REF!="Not Issued",2,"Nil"))</f>
        <v>#REF!</v>
      </c>
      <c r="K50" s="39" t="s">
        <v>551</v>
      </c>
      <c r="L50" s="50"/>
      <c r="M50" s="90" t="s">
        <v>552</v>
      </c>
    </row>
    <row r="51" spans="1:13" s="127" customFormat="1" ht="12.75" customHeight="1" x14ac:dyDescent="0.2">
      <c r="A51" s="44">
        <v>47</v>
      </c>
      <c r="B51" s="45" t="s">
        <v>696</v>
      </c>
      <c r="C51" s="46">
        <v>81694</v>
      </c>
      <c r="D51" s="47" t="s">
        <v>201</v>
      </c>
      <c r="E51" s="45" t="s">
        <v>98</v>
      </c>
      <c r="F51" s="89" t="s">
        <v>231</v>
      </c>
      <c r="G51" s="48">
        <f t="shared" si="1"/>
        <v>1</v>
      </c>
      <c r="H51" s="49" t="s">
        <v>220</v>
      </c>
      <c r="I51" s="39">
        <f t="shared" si="2"/>
        <v>1</v>
      </c>
      <c r="J51" s="39" t="e">
        <f>+IF(#REF!="Issued",1,IF(#REF!="Not Issued",2,"Nil"))</f>
        <v>#REF!</v>
      </c>
      <c r="K51" s="39" t="s">
        <v>556</v>
      </c>
      <c r="L51" s="50"/>
      <c r="M51" s="90" t="s">
        <v>557</v>
      </c>
    </row>
    <row r="52" spans="1:13" s="127" customFormat="1" ht="12.75" customHeight="1" x14ac:dyDescent="0.2">
      <c r="A52" s="44">
        <v>48</v>
      </c>
      <c r="B52" s="45" t="s">
        <v>699</v>
      </c>
      <c r="C52" s="46">
        <v>68765</v>
      </c>
      <c r="D52" s="47" t="s">
        <v>700</v>
      </c>
      <c r="E52" s="45" t="s">
        <v>80</v>
      </c>
      <c r="F52" s="89" t="s">
        <v>232</v>
      </c>
      <c r="G52" s="48">
        <f t="shared" si="1"/>
        <v>2</v>
      </c>
      <c r="H52" s="49" t="s">
        <v>220</v>
      </c>
      <c r="I52" s="39">
        <f t="shared" si="2"/>
        <v>1</v>
      </c>
      <c r="J52" s="39" t="e">
        <f>+IF(#REF!="Issued",1,IF(#REF!="Not Issued",2,"Nil"))</f>
        <v>#REF!</v>
      </c>
      <c r="K52" s="39" t="s">
        <v>561</v>
      </c>
      <c r="L52" s="50"/>
      <c r="M52" s="90" t="s">
        <v>562</v>
      </c>
    </row>
    <row r="53" spans="1:13" s="127" customFormat="1" ht="12.75" customHeight="1" x14ac:dyDescent="0.2">
      <c r="A53" s="44">
        <v>49</v>
      </c>
      <c r="B53" s="45" t="s">
        <v>708</v>
      </c>
      <c r="C53" s="46">
        <v>83175</v>
      </c>
      <c r="D53" s="47" t="s">
        <v>709</v>
      </c>
      <c r="E53" s="45" t="s">
        <v>710</v>
      </c>
      <c r="F53" s="89" t="s">
        <v>231</v>
      </c>
      <c r="G53" s="48">
        <f t="shared" si="1"/>
        <v>1</v>
      </c>
      <c r="H53" s="49" t="s">
        <v>220</v>
      </c>
      <c r="I53" s="39">
        <f t="shared" si="2"/>
        <v>1</v>
      </c>
      <c r="J53" s="39" t="e">
        <f>+IF(#REF!="Issued",1,IF(#REF!="Not Issued",2,"Nil"))</f>
        <v>#REF!</v>
      </c>
      <c r="K53" s="39" t="s">
        <v>566</v>
      </c>
      <c r="L53" s="50"/>
      <c r="M53" s="90" t="s">
        <v>567</v>
      </c>
    </row>
    <row r="54" spans="1:13" s="127" customFormat="1" ht="12.75" customHeight="1" x14ac:dyDescent="0.2">
      <c r="A54" s="44">
        <v>50</v>
      </c>
      <c r="B54" s="45" t="s">
        <v>732</v>
      </c>
      <c r="C54" s="46">
        <v>82177</v>
      </c>
      <c r="D54" s="47" t="s">
        <v>733</v>
      </c>
      <c r="E54" s="45" t="s">
        <v>734</v>
      </c>
      <c r="F54" s="89" t="s">
        <v>232</v>
      </c>
      <c r="G54" s="48">
        <f t="shared" si="1"/>
        <v>2</v>
      </c>
      <c r="H54" s="49" t="s">
        <v>220</v>
      </c>
      <c r="I54" s="39">
        <f t="shared" si="2"/>
        <v>1</v>
      </c>
      <c r="J54" s="39" t="e">
        <f>+IF(#REF!="Issued",1,IF(#REF!="Not Issued",2,"Nil"))</f>
        <v>#REF!</v>
      </c>
      <c r="K54" s="39" t="s">
        <v>571</v>
      </c>
      <c r="L54" s="50"/>
      <c r="M54" s="90" t="s">
        <v>572</v>
      </c>
    </row>
    <row r="55" spans="1:13" s="127" customFormat="1" ht="12.75" customHeight="1" x14ac:dyDescent="0.2">
      <c r="A55" s="44">
        <v>51</v>
      </c>
      <c r="B55" s="45" t="s">
        <v>737</v>
      </c>
      <c r="C55" s="46">
        <v>82178</v>
      </c>
      <c r="D55" s="47" t="s">
        <v>738</v>
      </c>
      <c r="E55" s="45" t="s">
        <v>734</v>
      </c>
      <c r="F55" s="89" t="s">
        <v>232</v>
      </c>
      <c r="G55" s="48">
        <f t="shared" si="1"/>
        <v>2</v>
      </c>
      <c r="H55" s="49" t="s">
        <v>220</v>
      </c>
      <c r="I55" s="39">
        <f t="shared" si="2"/>
        <v>1</v>
      </c>
      <c r="J55" s="39" t="e">
        <f>+IF(#REF!="Issued",1,IF(#REF!="Not Issued",2,"Nil"))</f>
        <v>#REF!</v>
      </c>
      <c r="K55" s="39" t="s">
        <v>576</v>
      </c>
      <c r="L55" s="50"/>
      <c r="M55" s="90" t="s">
        <v>577</v>
      </c>
    </row>
    <row r="56" spans="1:13" s="127" customFormat="1" ht="12.75" customHeight="1" x14ac:dyDescent="0.2">
      <c r="A56" s="44">
        <v>52</v>
      </c>
      <c r="B56" s="45" t="s">
        <v>741</v>
      </c>
      <c r="C56" s="46">
        <v>82179</v>
      </c>
      <c r="D56" s="47" t="s">
        <v>742</v>
      </c>
      <c r="E56" s="45" t="s">
        <v>743</v>
      </c>
      <c r="F56" s="89" t="s">
        <v>232</v>
      </c>
      <c r="G56" s="48">
        <f t="shared" si="1"/>
        <v>2</v>
      </c>
      <c r="H56" s="49" t="s">
        <v>220</v>
      </c>
      <c r="I56" s="39">
        <f t="shared" si="2"/>
        <v>1</v>
      </c>
      <c r="J56" s="39" t="e">
        <f>+IF(#REF!="Issued",1,IF(#REF!="Not Issued",2,"Nil"))</f>
        <v>#REF!</v>
      </c>
      <c r="K56" s="39" t="s">
        <v>581</v>
      </c>
      <c r="L56" s="50"/>
      <c r="M56" s="90" t="s">
        <v>582</v>
      </c>
    </row>
    <row r="57" spans="1:13" s="127" customFormat="1" ht="12.75" customHeight="1" x14ac:dyDescent="0.2">
      <c r="A57" s="44">
        <v>53</v>
      </c>
      <c r="B57" s="45" t="s">
        <v>756</v>
      </c>
      <c r="C57" s="46">
        <v>82181</v>
      </c>
      <c r="D57" s="47" t="s">
        <v>120</v>
      </c>
      <c r="E57" s="45" t="s">
        <v>757</v>
      </c>
      <c r="F57" s="89" t="s">
        <v>231</v>
      </c>
      <c r="G57" s="48">
        <f t="shared" si="1"/>
        <v>1</v>
      </c>
      <c r="H57" s="49" t="s">
        <v>220</v>
      </c>
      <c r="I57" s="39">
        <f t="shared" si="2"/>
        <v>1</v>
      </c>
      <c r="J57" s="39" t="e">
        <f>+IF(#REF!="Issued",1,IF(#REF!="Not Issued",2,"Nil"))</f>
        <v>#REF!</v>
      </c>
      <c r="K57" s="39" t="s">
        <v>586</v>
      </c>
      <c r="L57" s="50"/>
      <c r="M57" s="90" t="s">
        <v>587</v>
      </c>
    </row>
    <row r="58" spans="1:13" s="127" customFormat="1" ht="12.75" customHeight="1" x14ac:dyDescent="0.2">
      <c r="A58" s="44">
        <v>54</v>
      </c>
      <c r="B58" s="45" t="s">
        <v>764</v>
      </c>
      <c r="C58" s="46">
        <v>82182</v>
      </c>
      <c r="D58" s="47" t="s">
        <v>765</v>
      </c>
      <c r="E58" s="45" t="s">
        <v>118</v>
      </c>
      <c r="F58" s="89" t="s">
        <v>231</v>
      </c>
      <c r="G58" s="48">
        <f t="shared" si="1"/>
        <v>1</v>
      </c>
      <c r="H58" s="49" t="s">
        <v>220</v>
      </c>
      <c r="I58" s="39">
        <f t="shared" si="2"/>
        <v>1</v>
      </c>
      <c r="J58" s="39" t="e">
        <f>+IF(#REF!="Issued",1,IF(#REF!="Not Issued",2,"Nil"))</f>
        <v>#REF!</v>
      </c>
      <c r="K58" s="39" t="s">
        <v>591</v>
      </c>
      <c r="L58" s="50"/>
      <c r="M58" s="90" t="s">
        <v>592</v>
      </c>
    </row>
    <row r="59" spans="1:13" s="127" customFormat="1" ht="12.75" customHeight="1" x14ac:dyDescent="0.2">
      <c r="A59" s="44">
        <v>55</v>
      </c>
      <c r="B59" s="45" t="s">
        <v>772</v>
      </c>
      <c r="C59" s="46">
        <v>82183</v>
      </c>
      <c r="D59" s="47" t="s">
        <v>773</v>
      </c>
      <c r="E59" s="45" t="s">
        <v>114</v>
      </c>
      <c r="F59" s="89" t="s">
        <v>232</v>
      </c>
      <c r="G59" s="48">
        <f t="shared" si="1"/>
        <v>2</v>
      </c>
      <c r="H59" s="49" t="s">
        <v>220</v>
      </c>
      <c r="I59" s="39">
        <f t="shared" si="2"/>
        <v>1</v>
      </c>
      <c r="J59" s="39" t="e">
        <f>+IF(#REF!="Issued",1,IF(#REF!="Not Issued",2,"Nil"))</f>
        <v>#REF!</v>
      </c>
      <c r="K59" s="39" t="s">
        <v>595</v>
      </c>
      <c r="L59" s="50"/>
      <c r="M59" s="90" t="s">
        <v>596</v>
      </c>
    </row>
    <row r="60" spans="1:13" s="127" customFormat="1" ht="12.75" customHeight="1" x14ac:dyDescent="0.2">
      <c r="A60" s="44">
        <v>56</v>
      </c>
      <c r="B60" s="45" t="s">
        <v>776</v>
      </c>
      <c r="C60" s="46">
        <v>81893</v>
      </c>
      <c r="D60" s="47" t="s">
        <v>777</v>
      </c>
      <c r="E60" s="45" t="s">
        <v>778</v>
      </c>
      <c r="F60" s="89" t="s">
        <v>231</v>
      </c>
      <c r="G60" s="48">
        <f t="shared" si="1"/>
        <v>1</v>
      </c>
      <c r="H60" s="49" t="s">
        <v>220</v>
      </c>
      <c r="I60" s="39">
        <f t="shared" si="2"/>
        <v>1</v>
      </c>
      <c r="J60" s="39" t="e">
        <f>+IF(#REF!="Issued",1,IF(#REF!="Not Issued",2,"Nil"))</f>
        <v>#REF!</v>
      </c>
      <c r="K60" s="39" t="s">
        <v>599</v>
      </c>
      <c r="L60" s="50"/>
      <c r="M60" s="90" t="s">
        <v>600</v>
      </c>
    </row>
    <row r="61" spans="1:13" s="127" customFormat="1" ht="12.75" customHeight="1" x14ac:dyDescent="0.2">
      <c r="A61" s="44">
        <v>57</v>
      </c>
      <c r="B61" s="45" t="s">
        <v>781</v>
      </c>
      <c r="C61" s="46">
        <v>82184</v>
      </c>
      <c r="D61" s="47" t="s">
        <v>782</v>
      </c>
      <c r="E61" s="45" t="s">
        <v>783</v>
      </c>
      <c r="F61" s="89" t="s">
        <v>232</v>
      </c>
      <c r="G61" s="48">
        <f t="shared" si="1"/>
        <v>2</v>
      </c>
      <c r="H61" s="49" t="s">
        <v>220</v>
      </c>
      <c r="I61" s="39">
        <f t="shared" si="2"/>
        <v>1</v>
      </c>
      <c r="J61" s="39" t="e">
        <f>+IF(#REF!="Issued",1,IF(#REF!="Not Issued",2,"Nil"))</f>
        <v>#REF!</v>
      </c>
      <c r="K61" s="39" t="s">
        <v>604</v>
      </c>
      <c r="L61" s="50"/>
      <c r="M61" s="90" t="s">
        <v>605</v>
      </c>
    </row>
    <row r="62" spans="1:13" s="127" customFormat="1" ht="12.75" customHeight="1" x14ac:dyDescent="0.2">
      <c r="A62" s="44">
        <v>58</v>
      </c>
      <c r="B62" s="45" t="s">
        <v>795</v>
      </c>
      <c r="C62" s="46">
        <v>82187</v>
      </c>
      <c r="D62" s="47" t="s">
        <v>796</v>
      </c>
      <c r="E62" s="45" t="s">
        <v>797</v>
      </c>
      <c r="F62" s="89" t="s">
        <v>232</v>
      </c>
      <c r="G62" s="48">
        <f t="shared" si="1"/>
        <v>2</v>
      </c>
      <c r="H62" s="49" t="s">
        <v>220</v>
      </c>
      <c r="I62" s="39">
        <f t="shared" si="2"/>
        <v>1</v>
      </c>
      <c r="J62" s="39" t="e">
        <f>+IF(#REF!="Issued",1,IF(#REF!="Not Issued",2,"Nil"))</f>
        <v>#REF!</v>
      </c>
      <c r="K62" s="39" t="s">
        <v>607</v>
      </c>
      <c r="L62" s="50"/>
      <c r="M62" s="90" t="s">
        <v>608</v>
      </c>
    </row>
    <row r="63" spans="1:13" s="127" customFormat="1" ht="12.75" customHeight="1" x14ac:dyDescent="0.2">
      <c r="A63" s="44">
        <v>59</v>
      </c>
      <c r="B63" s="45" t="s">
        <v>800</v>
      </c>
      <c r="C63" s="46">
        <v>82188</v>
      </c>
      <c r="D63" s="47" t="s">
        <v>801</v>
      </c>
      <c r="E63" s="45" t="s">
        <v>802</v>
      </c>
      <c r="F63" s="89" t="s">
        <v>231</v>
      </c>
      <c r="G63" s="48">
        <f t="shared" si="1"/>
        <v>1</v>
      </c>
      <c r="H63" s="49" t="s">
        <v>220</v>
      </c>
      <c r="I63" s="39">
        <f t="shared" si="2"/>
        <v>1</v>
      </c>
      <c r="J63" s="39" t="e">
        <f>+IF(#REF!="Issued",1,IF(#REF!="Not Issued",2,"Nil"))</f>
        <v>#REF!</v>
      </c>
      <c r="K63" s="39" t="s">
        <v>612</v>
      </c>
      <c r="L63" s="50"/>
      <c r="M63" s="90" t="s">
        <v>613</v>
      </c>
    </row>
    <row r="64" spans="1:13" s="127" customFormat="1" ht="12.75" customHeight="1" x14ac:dyDescent="0.2">
      <c r="A64" s="44">
        <v>60</v>
      </c>
      <c r="B64" s="45" t="s">
        <v>805</v>
      </c>
      <c r="C64" s="46">
        <v>82189</v>
      </c>
      <c r="D64" s="47" t="s">
        <v>806</v>
      </c>
      <c r="E64" s="45" t="s">
        <v>298</v>
      </c>
      <c r="F64" s="89" t="s">
        <v>232</v>
      </c>
      <c r="G64" s="48">
        <f t="shared" si="1"/>
        <v>2</v>
      </c>
      <c r="H64" s="49" t="s">
        <v>220</v>
      </c>
      <c r="I64" s="39">
        <f t="shared" si="2"/>
        <v>1</v>
      </c>
      <c r="J64" s="39" t="e">
        <f>+IF(#REF!="Issued",1,IF(#REF!="Not Issued",2,"Nil"))</f>
        <v>#REF!</v>
      </c>
      <c r="K64" s="39" t="s">
        <v>617</v>
      </c>
      <c r="L64" s="50"/>
      <c r="M64" s="90" t="s">
        <v>618</v>
      </c>
    </row>
    <row r="65" spans="1:13" s="127" customFormat="1" ht="12.75" customHeight="1" x14ac:dyDescent="0.2">
      <c r="A65" s="44">
        <v>61</v>
      </c>
      <c r="B65" s="45" t="s">
        <v>809</v>
      </c>
      <c r="C65" s="46">
        <v>82190</v>
      </c>
      <c r="D65" s="47" t="s">
        <v>810</v>
      </c>
      <c r="E65" s="45" t="s">
        <v>811</v>
      </c>
      <c r="F65" s="89" t="s">
        <v>231</v>
      </c>
      <c r="G65" s="48">
        <f t="shared" si="1"/>
        <v>1</v>
      </c>
      <c r="H65" s="49" t="s">
        <v>220</v>
      </c>
      <c r="I65" s="39">
        <f t="shared" si="2"/>
        <v>1</v>
      </c>
      <c r="J65" s="39" t="e">
        <f>+IF(#REF!="Issued",1,IF(#REF!="Not Issued",2,"Nil"))</f>
        <v>#REF!</v>
      </c>
      <c r="K65" s="39" t="s">
        <v>622</v>
      </c>
      <c r="L65" s="50"/>
      <c r="M65" s="90" t="s">
        <v>623</v>
      </c>
    </row>
    <row r="66" spans="1:13" s="127" customFormat="1" ht="12.75" customHeight="1" x14ac:dyDescent="0.2">
      <c r="A66" s="44">
        <v>62</v>
      </c>
      <c r="B66" s="45" t="s">
        <v>814</v>
      </c>
      <c r="C66" s="46">
        <v>83180</v>
      </c>
      <c r="D66" s="47" t="s">
        <v>815</v>
      </c>
      <c r="E66" s="45" t="s">
        <v>298</v>
      </c>
      <c r="F66" s="89" t="s">
        <v>232</v>
      </c>
      <c r="G66" s="48">
        <f t="shared" si="1"/>
        <v>2</v>
      </c>
      <c r="H66" s="49" t="s">
        <v>220</v>
      </c>
      <c r="I66" s="39">
        <f t="shared" si="2"/>
        <v>1</v>
      </c>
      <c r="J66" s="39" t="e">
        <f>+IF(#REF!="Issued",1,IF(#REF!="Not Issued",2,"Nil"))</f>
        <v>#REF!</v>
      </c>
      <c r="K66" s="39" t="s">
        <v>626</v>
      </c>
      <c r="L66" s="50"/>
      <c r="M66" s="90" t="s">
        <v>627</v>
      </c>
    </row>
    <row r="67" spans="1:13" s="127" customFormat="1" ht="12.75" customHeight="1" x14ac:dyDescent="0.2">
      <c r="A67" s="44">
        <v>63</v>
      </c>
      <c r="B67" s="45" t="s">
        <v>823</v>
      </c>
      <c r="C67" s="46">
        <v>82192</v>
      </c>
      <c r="D67" s="47" t="s">
        <v>824</v>
      </c>
      <c r="E67" s="45" t="s">
        <v>825</v>
      </c>
      <c r="F67" s="89" t="s">
        <v>231</v>
      </c>
      <c r="G67" s="48">
        <f t="shared" si="1"/>
        <v>1</v>
      </c>
      <c r="H67" s="49" t="s">
        <v>220</v>
      </c>
      <c r="I67" s="39">
        <f t="shared" si="2"/>
        <v>1</v>
      </c>
      <c r="J67" s="39" t="e">
        <f>+IF(#REF!="Issued",1,IF(#REF!="Not Issued",2,"Nil"))</f>
        <v>#REF!</v>
      </c>
      <c r="K67" s="39" t="s">
        <v>631</v>
      </c>
      <c r="L67" s="50"/>
      <c r="M67" s="90" t="s">
        <v>632</v>
      </c>
    </row>
    <row r="68" spans="1:13" s="127" customFormat="1" ht="12.75" customHeight="1" x14ac:dyDescent="0.2">
      <c r="A68" s="44">
        <v>64</v>
      </c>
      <c r="B68" s="45" t="s">
        <v>832</v>
      </c>
      <c r="C68" s="46">
        <v>82193</v>
      </c>
      <c r="D68" s="47" t="s">
        <v>833</v>
      </c>
      <c r="E68" s="45" t="s">
        <v>834</v>
      </c>
      <c r="F68" s="89" t="s">
        <v>232</v>
      </c>
      <c r="G68" s="48">
        <f t="shared" si="1"/>
        <v>2</v>
      </c>
      <c r="H68" s="49" t="s">
        <v>220</v>
      </c>
      <c r="I68" s="39">
        <f t="shared" si="2"/>
        <v>1</v>
      </c>
      <c r="J68" s="39" t="e">
        <f>+IF(#REF!="Issued",1,IF(#REF!="Not Issued",2,"Nil"))</f>
        <v>#REF!</v>
      </c>
      <c r="K68" s="39" t="s">
        <v>636</v>
      </c>
      <c r="L68" s="50"/>
      <c r="M68" s="90" t="s">
        <v>637</v>
      </c>
    </row>
    <row r="69" spans="1:13" s="127" customFormat="1" ht="12.75" customHeight="1" x14ac:dyDescent="0.2">
      <c r="A69" s="44">
        <v>65</v>
      </c>
      <c r="B69" s="45" t="s">
        <v>837</v>
      </c>
      <c r="C69" s="46">
        <v>82194</v>
      </c>
      <c r="D69" s="47" t="s">
        <v>838</v>
      </c>
      <c r="E69" s="45" t="s">
        <v>151</v>
      </c>
      <c r="F69" s="89" t="s">
        <v>231</v>
      </c>
      <c r="G69" s="48">
        <f t="shared" ref="G69:G132" si="3">+IF(F69="M",1,IF(F69="f",2,IF(F69="Civ",3,"Error")))</f>
        <v>1</v>
      </c>
      <c r="H69" s="49" t="s">
        <v>220</v>
      </c>
      <c r="I69" s="39">
        <f t="shared" ref="I69:I132" si="4">+IF(H69="Incomplete",5,IF(H69="Complete",1,IF(H69="Incomplete",2,IF(H69="Left",3,IF(H69="Dropped",4,"Error")))))</f>
        <v>1</v>
      </c>
      <c r="J69" s="39" t="e">
        <f>+IF(#REF!="Issued",1,IF(#REF!="Not Issued",2,"Nil"))</f>
        <v>#REF!</v>
      </c>
      <c r="K69" s="39" t="s">
        <v>640</v>
      </c>
      <c r="L69" s="50"/>
      <c r="M69" s="90" t="s">
        <v>641</v>
      </c>
    </row>
    <row r="70" spans="1:13" s="127" customFormat="1" ht="12.75" customHeight="1" x14ac:dyDescent="0.2">
      <c r="A70" s="44">
        <v>66</v>
      </c>
      <c r="B70" s="45" t="s">
        <v>841</v>
      </c>
      <c r="C70" s="46">
        <v>83182</v>
      </c>
      <c r="D70" s="47" t="s">
        <v>842</v>
      </c>
      <c r="E70" s="45" t="s">
        <v>843</v>
      </c>
      <c r="F70" s="89" t="s">
        <v>231</v>
      </c>
      <c r="G70" s="48">
        <f t="shared" si="3"/>
        <v>1</v>
      </c>
      <c r="H70" s="49" t="s">
        <v>220</v>
      </c>
      <c r="I70" s="39">
        <f t="shared" si="4"/>
        <v>1</v>
      </c>
      <c r="J70" s="39" t="e">
        <f>+IF(#REF!="Issued",1,IF(#REF!="Not Issued",2,"Nil"))</f>
        <v>#REF!</v>
      </c>
      <c r="K70" s="39" t="s">
        <v>645</v>
      </c>
      <c r="L70" s="50"/>
      <c r="M70" s="90" t="s">
        <v>646</v>
      </c>
    </row>
    <row r="71" spans="1:13" s="127" customFormat="1" ht="12.75" customHeight="1" x14ac:dyDescent="0.2">
      <c r="A71" s="44">
        <v>67</v>
      </c>
      <c r="B71" s="45" t="s">
        <v>846</v>
      </c>
      <c r="C71" s="46">
        <v>81695</v>
      </c>
      <c r="D71" s="47" t="s">
        <v>847</v>
      </c>
      <c r="E71" s="45" t="s">
        <v>848</v>
      </c>
      <c r="F71" s="89" t="s">
        <v>231</v>
      </c>
      <c r="G71" s="48">
        <f t="shared" si="3"/>
        <v>1</v>
      </c>
      <c r="H71" s="49" t="s">
        <v>220</v>
      </c>
      <c r="I71" s="39">
        <f t="shared" si="4"/>
        <v>1</v>
      </c>
      <c r="J71" s="39" t="e">
        <f>+IF(#REF!="Issued",1,IF(#REF!="Not Issued",2,"Nil"))</f>
        <v>#REF!</v>
      </c>
      <c r="K71" s="39" t="s">
        <v>650</v>
      </c>
      <c r="L71" s="50"/>
      <c r="M71" s="90" t="s">
        <v>651</v>
      </c>
    </row>
    <row r="72" spans="1:13" s="127" customFormat="1" ht="12.75" customHeight="1" x14ac:dyDescent="0.2">
      <c r="A72" s="44">
        <v>68</v>
      </c>
      <c r="B72" s="45" t="s">
        <v>851</v>
      </c>
      <c r="C72" s="46">
        <v>83183</v>
      </c>
      <c r="D72" s="47" t="s">
        <v>852</v>
      </c>
      <c r="E72" s="45" t="s">
        <v>853</v>
      </c>
      <c r="F72" s="89" t="s">
        <v>231</v>
      </c>
      <c r="G72" s="48">
        <f t="shared" si="3"/>
        <v>1</v>
      </c>
      <c r="H72" s="49" t="s">
        <v>220</v>
      </c>
      <c r="I72" s="39">
        <f t="shared" si="4"/>
        <v>1</v>
      </c>
      <c r="J72" s="39" t="e">
        <f>+IF(#REF!="Issued",1,IF(#REF!="Not Issued",2,"Nil"))</f>
        <v>#REF!</v>
      </c>
      <c r="K72" s="39" t="s">
        <v>655</v>
      </c>
      <c r="L72" s="50"/>
      <c r="M72" s="90" t="s">
        <v>656</v>
      </c>
    </row>
    <row r="73" spans="1:13" s="127" customFormat="1" ht="12.75" customHeight="1" x14ac:dyDescent="0.2">
      <c r="A73" s="44">
        <v>69</v>
      </c>
      <c r="B73" s="45" t="s">
        <v>856</v>
      </c>
      <c r="C73" s="46">
        <v>82195</v>
      </c>
      <c r="D73" s="47" t="s">
        <v>857</v>
      </c>
      <c r="E73" s="45" t="s">
        <v>858</v>
      </c>
      <c r="F73" s="89" t="s">
        <v>232</v>
      </c>
      <c r="G73" s="48">
        <f t="shared" si="3"/>
        <v>2</v>
      </c>
      <c r="H73" s="49" t="s">
        <v>220</v>
      </c>
      <c r="I73" s="39">
        <f t="shared" si="4"/>
        <v>1</v>
      </c>
      <c r="J73" s="39" t="e">
        <f>+IF(#REF!="Issued",1,IF(#REF!="Not Issued",2,"Nil"))</f>
        <v>#REF!</v>
      </c>
      <c r="K73" s="39" t="s">
        <v>660</v>
      </c>
      <c r="L73" s="50"/>
      <c r="M73" s="90" t="s">
        <v>661</v>
      </c>
    </row>
    <row r="74" spans="1:13" s="127" customFormat="1" ht="12.75" customHeight="1" x14ac:dyDescent="0.2">
      <c r="A74" s="44">
        <v>70</v>
      </c>
      <c r="B74" s="45" t="s">
        <v>861</v>
      </c>
      <c r="C74" s="46">
        <v>83184</v>
      </c>
      <c r="D74" s="47" t="s">
        <v>862</v>
      </c>
      <c r="E74" s="45" t="s">
        <v>863</v>
      </c>
      <c r="F74" s="89" t="s">
        <v>231</v>
      </c>
      <c r="G74" s="48">
        <f t="shared" si="3"/>
        <v>1</v>
      </c>
      <c r="H74" s="49" t="s">
        <v>220</v>
      </c>
      <c r="I74" s="39">
        <f t="shared" si="4"/>
        <v>1</v>
      </c>
      <c r="J74" s="39" t="e">
        <f>+IF(#REF!="Issued",1,IF(#REF!="Not Issued",2,"Nil"))</f>
        <v>#REF!</v>
      </c>
      <c r="K74" s="39" t="s">
        <v>665</v>
      </c>
      <c r="L74" s="50"/>
      <c r="M74" s="90" t="s">
        <v>666</v>
      </c>
    </row>
    <row r="75" spans="1:13" s="127" customFormat="1" ht="12.75" customHeight="1" x14ac:dyDescent="0.2">
      <c r="A75" s="44">
        <v>71</v>
      </c>
      <c r="B75" s="45" t="s">
        <v>866</v>
      </c>
      <c r="C75" s="46">
        <v>81696</v>
      </c>
      <c r="D75" s="47" t="s">
        <v>867</v>
      </c>
      <c r="E75" s="45" t="s">
        <v>868</v>
      </c>
      <c r="F75" s="89" t="s">
        <v>232</v>
      </c>
      <c r="G75" s="48">
        <f t="shared" si="3"/>
        <v>2</v>
      </c>
      <c r="H75" s="49" t="s">
        <v>220</v>
      </c>
      <c r="I75" s="39">
        <f t="shared" si="4"/>
        <v>1</v>
      </c>
      <c r="J75" s="39" t="e">
        <f>+IF(#REF!="Issued",1,IF(#REF!="Not Issued",2,"Nil"))</f>
        <v>#REF!</v>
      </c>
      <c r="K75" s="39" t="s">
        <v>670</v>
      </c>
      <c r="L75" s="50"/>
      <c r="M75" s="90" t="s">
        <v>671</v>
      </c>
    </row>
    <row r="76" spans="1:13" s="127" customFormat="1" ht="12.75" customHeight="1" x14ac:dyDescent="0.2">
      <c r="A76" s="44">
        <v>72</v>
      </c>
      <c r="B76" s="45" t="s">
        <v>871</v>
      </c>
      <c r="C76" s="46">
        <v>82196</v>
      </c>
      <c r="D76" s="47" t="s">
        <v>872</v>
      </c>
      <c r="E76" s="45" t="s">
        <v>297</v>
      </c>
      <c r="F76" s="89" t="s">
        <v>232</v>
      </c>
      <c r="G76" s="48">
        <f t="shared" si="3"/>
        <v>2</v>
      </c>
      <c r="H76" s="49" t="s">
        <v>220</v>
      </c>
      <c r="I76" s="39">
        <f t="shared" si="4"/>
        <v>1</v>
      </c>
      <c r="J76" s="39" t="e">
        <f>+IF(#REF!="Issued",1,IF(#REF!="Not Issued",2,"Nil"))</f>
        <v>#REF!</v>
      </c>
      <c r="K76" s="39" t="s">
        <v>675</v>
      </c>
      <c r="L76" s="50"/>
      <c r="M76" s="90" t="s">
        <v>676</v>
      </c>
    </row>
    <row r="77" spans="1:13" s="127" customFormat="1" ht="12.75" customHeight="1" x14ac:dyDescent="0.2">
      <c r="A77" s="44">
        <v>73</v>
      </c>
      <c r="B77" s="45" t="s">
        <v>875</v>
      </c>
      <c r="C77" s="46">
        <v>82197</v>
      </c>
      <c r="D77" s="47" t="s">
        <v>876</v>
      </c>
      <c r="E77" s="45" t="s">
        <v>877</v>
      </c>
      <c r="F77" s="89" t="s">
        <v>231</v>
      </c>
      <c r="G77" s="48">
        <f t="shared" si="3"/>
        <v>1</v>
      </c>
      <c r="H77" s="49" t="s">
        <v>220</v>
      </c>
      <c r="I77" s="39">
        <f t="shared" si="4"/>
        <v>1</v>
      </c>
      <c r="J77" s="39" t="e">
        <f>+IF(#REF!="Issued",1,IF(#REF!="Not Issued",2,"Nil"))</f>
        <v>#REF!</v>
      </c>
      <c r="K77" s="39" t="s">
        <v>680</v>
      </c>
      <c r="L77" s="50"/>
      <c r="M77" s="90" t="s">
        <v>681</v>
      </c>
    </row>
    <row r="78" spans="1:13" s="127" customFormat="1" ht="12.75" customHeight="1" x14ac:dyDescent="0.2">
      <c r="A78" s="44">
        <v>74</v>
      </c>
      <c r="B78" s="45" t="s">
        <v>880</v>
      </c>
      <c r="C78" s="46">
        <v>82198</v>
      </c>
      <c r="D78" s="47" t="s">
        <v>881</v>
      </c>
      <c r="E78" s="45" t="s">
        <v>882</v>
      </c>
      <c r="F78" s="89" t="s">
        <v>232</v>
      </c>
      <c r="G78" s="48">
        <f t="shared" si="3"/>
        <v>2</v>
      </c>
      <c r="H78" s="49" t="s">
        <v>220</v>
      </c>
      <c r="I78" s="39">
        <f t="shared" si="4"/>
        <v>1</v>
      </c>
      <c r="J78" s="39" t="e">
        <f>+IF(#REF!="Issued",1,IF(#REF!="Not Issued",2,"Nil"))</f>
        <v>#REF!</v>
      </c>
      <c r="K78" s="39" t="s">
        <v>684</v>
      </c>
      <c r="L78" s="50"/>
      <c r="M78" s="90" t="s">
        <v>685</v>
      </c>
    </row>
    <row r="79" spans="1:13" s="127" customFormat="1" ht="12.75" customHeight="1" x14ac:dyDescent="0.2">
      <c r="A79" s="44">
        <v>75</v>
      </c>
      <c r="B79" s="45" t="s">
        <v>899</v>
      </c>
      <c r="C79" s="46">
        <v>82200</v>
      </c>
      <c r="D79" s="47" t="s">
        <v>900</v>
      </c>
      <c r="E79" s="45" t="s">
        <v>901</v>
      </c>
      <c r="F79" s="89" t="s">
        <v>231</v>
      </c>
      <c r="G79" s="48">
        <f t="shared" si="3"/>
        <v>1</v>
      </c>
      <c r="H79" s="49" t="s">
        <v>220</v>
      </c>
      <c r="I79" s="39">
        <f t="shared" si="4"/>
        <v>1</v>
      </c>
      <c r="J79" s="39" t="e">
        <f>+IF(#REF!="Issued",1,IF(#REF!="Not Issued",2,"Nil"))</f>
        <v>#REF!</v>
      </c>
      <c r="K79" s="39" t="s">
        <v>689</v>
      </c>
      <c r="L79" s="50"/>
      <c r="M79" s="90" t="s">
        <v>690</v>
      </c>
    </row>
    <row r="80" spans="1:13" s="127" customFormat="1" ht="12.75" customHeight="1" x14ac:dyDescent="0.2">
      <c r="A80" s="44">
        <v>76</v>
      </c>
      <c r="B80" s="45" t="s">
        <v>904</v>
      </c>
      <c r="C80" s="46">
        <v>83187</v>
      </c>
      <c r="D80" s="47" t="s">
        <v>905</v>
      </c>
      <c r="E80" s="45" t="s">
        <v>906</v>
      </c>
      <c r="F80" s="89" t="s">
        <v>232</v>
      </c>
      <c r="G80" s="48">
        <f t="shared" si="3"/>
        <v>2</v>
      </c>
      <c r="H80" s="49" t="s">
        <v>220</v>
      </c>
      <c r="I80" s="39">
        <f t="shared" si="4"/>
        <v>1</v>
      </c>
      <c r="J80" s="39" t="e">
        <f>+IF(#REF!="Issued",1,IF(#REF!="Not Issued",2,"Nil"))</f>
        <v>#REF!</v>
      </c>
      <c r="K80" s="39" t="s">
        <v>694</v>
      </c>
      <c r="L80" s="50"/>
      <c r="M80" s="90" t="s">
        <v>695</v>
      </c>
    </row>
    <row r="81" spans="1:13" s="127" customFormat="1" ht="12.75" customHeight="1" x14ac:dyDescent="0.2">
      <c r="A81" s="44">
        <v>77</v>
      </c>
      <c r="B81" s="45" t="s">
        <v>913</v>
      </c>
      <c r="C81" s="46">
        <v>83188</v>
      </c>
      <c r="D81" s="47" t="s">
        <v>914</v>
      </c>
      <c r="E81" s="45" t="s">
        <v>915</v>
      </c>
      <c r="F81" s="89" t="s">
        <v>232</v>
      </c>
      <c r="G81" s="48">
        <f t="shared" si="3"/>
        <v>2</v>
      </c>
      <c r="H81" s="49" t="s">
        <v>220</v>
      </c>
      <c r="I81" s="39">
        <f t="shared" si="4"/>
        <v>1</v>
      </c>
      <c r="J81" s="39" t="e">
        <f>+IF(#REF!="Issued",1,IF(#REF!="Not Issued",2,"Nil"))</f>
        <v>#REF!</v>
      </c>
      <c r="K81" s="39" t="s">
        <v>697</v>
      </c>
      <c r="L81" s="50"/>
      <c r="M81" s="90" t="s">
        <v>698</v>
      </c>
    </row>
    <row r="82" spans="1:13" s="127" customFormat="1" ht="12.75" customHeight="1" x14ac:dyDescent="0.2">
      <c r="A82" s="44">
        <v>78</v>
      </c>
      <c r="B82" s="45" t="s">
        <v>918</v>
      </c>
      <c r="C82" s="46">
        <v>82202</v>
      </c>
      <c r="D82" s="47" t="s">
        <v>919</v>
      </c>
      <c r="E82" s="45" t="s">
        <v>920</v>
      </c>
      <c r="F82" s="89" t="s">
        <v>231</v>
      </c>
      <c r="G82" s="48">
        <f t="shared" si="3"/>
        <v>1</v>
      </c>
      <c r="H82" s="49" t="s">
        <v>220</v>
      </c>
      <c r="I82" s="39">
        <f t="shared" si="4"/>
        <v>1</v>
      </c>
      <c r="J82" s="39" t="e">
        <f>+IF(#REF!="Issued",1,IF(#REF!="Not Issued",2,"Nil"))</f>
        <v>#REF!</v>
      </c>
      <c r="K82" s="39" t="s">
        <v>701</v>
      </c>
      <c r="L82" s="50"/>
      <c r="M82" s="90" t="s">
        <v>702</v>
      </c>
    </row>
    <row r="83" spans="1:13" s="127" customFormat="1" ht="12.75" customHeight="1" x14ac:dyDescent="0.2">
      <c r="A83" s="44">
        <v>79</v>
      </c>
      <c r="B83" s="45" t="s">
        <v>923</v>
      </c>
      <c r="C83" s="46">
        <v>82203</v>
      </c>
      <c r="D83" s="47" t="s">
        <v>924</v>
      </c>
      <c r="E83" s="45" t="s">
        <v>925</v>
      </c>
      <c r="F83" s="89" t="s">
        <v>232</v>
      </c>
      <c r="G83" s="48">
        <f t="shared" si="3"/>
        <v>2</v>
      </c>
      <c r="H83" s="49" t="s">
        <v>220</v>
      </c>
      <c r="I83" s="39">
        <f t="shared" si="4"/>
        <v>1</v>
      </c>
      <c r="J83" s="39" t="e">
        <f>+IF(#REF!="Issued",1,IF(#REF!="Not Issued",2,"Nil"))</f>
        <v>#REF!</v>
      </c>
      <c r="K83" s="39" t="s">
        <v>706</v>
      </c>
      <c r="L83" s="50"/>
      <c r="M83" s="90" t="s">
        <v>707</v>
      </c>
    </row>
    <row r="84" spans="1:13" s="127" customFormat="1" ht="12.75" customHeight="1" x14ac:dyDescent="0.2">
      <c r="A84" s="44">
        <v>80</v>
      </c>
      <c r="B84" s="45" t="s">
        <v>928</v>
      </c>
      <c r="C84" s="46">
        <v>82204</v>
      </c>
      <c r="D84" s="47" t="s">
        <v>929</v>
      </c>
      <c r="E84" s="45" t="s">
        <v>289</v>
      </c>
      <c r="F84" s="89" t="s">
        <v>232</v>
      </c>
      <c r="G84" s="48">
        <f t="shared" si="3"/>
        <v>2</v>
      </c>
      <c r="H84" s="49" t="s">
        <v>220</v>
      </c>
      <c r="I84" s="39">
        <f t="shared" si="4"/>
        <v>1</v>
      </c>
      <c r="J84" s="39" t="e">
        <f>+IF(#REF!="Issued",1,IF(#REF!="Not Issued",2,"Nil"))</f>
        <v>#REF!</v>
      </c>
      <c r="K84" s="39" t="s">
        <v>711</v>
      </c>
      <c r="L84" s="50"/>
      <c r="M84" s="90" t="s">
        <v>712</v>
      </c>
    </row>
    <row r="85" spans="1:13" s="127" customFormat="1" ht="12.75" customHeight="1" x14ac:dyDescent="0.2">
      <c r="A85" s="44">
        <v>81</v>
      </c>
      <c r="B85" s="45" t="s">
        <v>932</v>
      </c>
      <c r="C85" s="46">
        <v>82205</v>
      </c>
      <c r="D85" s="47" t="s">
        <v>933</v>
      </c>
      <c r="E85" s="45" t="s">
        <v>289</v>
      </c>
      <c r="F85" s="89" t="s">
        <v>232</v>
      </c>
      <c r="G85" s="48">
        <f t="shared" si="3"/>
        <v>2</v>
      </c>
      <c r="H85" s="49" t="s">
        <v>220</v>
      </c>
      <c r="I85" s="39">
        <f t="shared" si="4"/>
        <v>1</v>
      </c>
      <c r="J85" s="39" t="e">
        <f>+IF(#REF!="Issued",1,IF(#REF!="Not Issued",2,"Nil"))</f>
        <v>#REF!</v>
      </c>
      <c r="K85" s="39" t="s">
        <v>716</v>
      </c>
      <c r="L85" s="50"/>
      <c r="M85" s="90" t="s">
        <v>717</v>
      </c>
    </row>
    <row r="86" spans="1:13" s="127" customFormat="1" ht="12.75" customHeight="1" x14ac:dyDescent="0.2">
      <c r="A86" s="44">
        <v>82</v>
      </c>
      <c r="B86" s="45" t="s">
        <v>941</v>
      </c>
      <c r="C86" s="46">
        <v>82206</v>
      </c>
      <c r="D86" s="47" t="s">
        <v>942</v>
      </c>
      <c r="E86" s="45" t="s">
        <v>943</v>
      </c>
      <c r="F86" s="89" t="s">
        <v>231</v>
      </c>
      <c r="G86" s="48">
        <f t="shared" si="3"/>
        <v>1</v>
      </c>
      <c r="H86" s="49" t="s">
        <v>220</v>
      </c>
      <c r="I86" s="39">
        <f t="shared" si="4"/>
        <v>1</v>
      </c>
      <c r="J86" s="39" t="e">
        <f>+IF(#REF!="Issued",1,IF(#REF!="Not Issued",2,"Nil"))</f>
        <v>#REF!</v>
      </c>
      <c r="K86" s="39" t="s">
        <v>720</v>
      </c>
      <c r="L86" s="50"/>
      <c r="M86" s="90" t="s">
        <v>721</v>
      </c>
    </row>
    <row r="87" spans="1:13" s="127" customFormat="1" ht="12.75" customHeight="1" x14ac:dyDescent="0.2">
      <c r="A87" s="44">
        <v>83</v>
      </c>
      <c r="B87" s="45" t="s">
        <v>946</v>
      </c>
      <c r="C87" s="46">
        <v>83190</v>
      </c>
      <c r="D87" s="47" t="s">
        <v>947</v>
      </c>
      <c r="E87" s="45" t="s">
        <v>63</v>
      </c>
      <c r="F87" s="89" t="s">
        <v>232</v>
      </c>
      <c r="G87" s="48">
        <f t="shared" si="3"/>
        <v>2</v>
      </c>
      <c r="H87" s="49" t="s">
        <v>220</v>
      </c>
      <c r="I87" s="39">
        <f t="shared" si="4"/>
        <v>1</v>
      </c>
      <c r="J87" s="39" t="e">
        <f>+IF(#REF!="Issued",1,IF(#REF!="Not Issued",2,"Nil"))</f>
        <v>#REF!</v>
      </c>
      <c r="K87" s="39" t="s">
        <v>725</v>
      </c>
      <c r="L87" s="50"/>
      <c r="M87" s="90" t="s">
        <v>726</v>
      </c>
    </row>
    <row r="88" spans="1:13" s="127" customFormat="1" ht="12.75" customHeight="1" x14ac:dyDescent="0.2">
      <c r="A88" s="44">
        <v>84</v>
      </c>
      <c r="B88" s="45" t="s">
        <v>955</v>
      </c>
      <c r="C88" s="46">
        <v>82207</v>
      </c>
      <c r="D88" s="47" t="s">
        <v>956</v>
      </c>
      <c r="E88" s="45" t="s">
        <v>957</v>
      </c>
      <c r="F88" s="89" t="s">
        <v>232</v>
      </c>
      <c r="G88" s="48">
        <f t="shared" si="3"/>
        <v>2</v>
      </c>
      <c r="H88" s="49" t="s">
        <v>220</v>
      </c>
      <c r="I88" s="39">
        <f t="shared" si="4"/>
        <v>1</v>
      </c>
      <c r="J88" s="39" t="e">
        <f>+IF(#REF!="Issued",1,IF(#REF!="Not Issued",2,"Nil"))</f>
        <v>#REF!</v>
      </c>
      <c r="K88" s="39" t="s">
        <v>730</v>
      </c>
      <c r="L88" s="50"/>
      <c r="M88" s="90" t="s">
        <v>731</v>
      </c>
    </row>
    <row r="89" spans="1:13" s="127" customFormat="1" ht="12.75" customHeight="1" x14ac:dyDescent="0.2">
      <c r="A89" s="44">
        <v>85</v>
      </c>
      <c r="B89" s="45" t="s">
        <v>965</v>
      </c>
      <c r="C89" s="46">
        <v>82208</v>
      </c>
      <c r="D89" s="47" t="s">
        <v>966</v>
      </c>
      <c r="E89" s="45" t="s">
        <v>967</v>
      </c>
      <c r="F89" s="89" t="s">
        <v>231</v>
      </c>
      <c r="G89" s="48">
        <f t="shared" si="3"/>
        <v>1</v>
      </c>
      <c r="H89" s="49" t="s">
        <v>220</v>
      </c>
      <c r="I89" s="39">
        <f t="shared" si="4"/>
        <v>1</v>
      </c>
      <c r="J89" s="39" t="e">
        <f>+IF(#REF!="Issued",1,IF(#REF!="Not Issued",2,"Nil"))</f>
        <v>#REF!</v>
      </c>
      <c r="K89" s="39" t="s">
        <v>735</v>
      </c>
      <c r="L89" s="50"/>
      <c r="M89" s="90" t="s">
        <v>736</v>
      </c>
    </row>
    <row r="90" spans="1:13" s="127" customFormat="1" ht="12.75" customHeight="1" x14ac:dyDescent="0.2">
      <c r="A90" s="44">
        <v>86</v>
      </c>
      <c r="B90" s="45" t="s">
        <v>979</v>
      </c>
      <c r="C90" s="46">
        <v>82209</v>
      </c>
      <c r="D90" s="47" t="s">
        <v>980</v>
      </c>
      <c r="E90" s="45" t="s">
        <v>981</v>
      </c>
      <c r="F90" s="89" t="s">
        <v>231</v>
      </c>
      <c r="G90" s="48">
        <f t="shared" si="3"/>
        <v>1</v>
      </c>
      <c r="H90" s="49" t="s">
        <v>220</v>
      </c>
      <c r="I90" s="39">
        <f t="shared" si="4"/>
        <v>1</v>
      </c>
      <c r="J90" s="39" t="e">
        <f>+IF(#REF!="Issued",1,IF(#REF!="Not Issued",2,"Nil"))</f>
        <v>#REF!</v>
      </c>
      <c r="K90" s="39" t="s">
        <v>739</v>
      </c>
      <c r="L90" s="50"/>
      <c r="M90" s="90" t="s">
        <v>740</v>
      </c>
    </row>
    <row r="91" spans="1:13" s="127" customFormat="1" ht="12.75" customHeight="1" x14ac:dyDescent="0.2">
      <c r="A91" s="44">
        <v>87</v>
      </c>
      <c r="B91" s="45" t="s">
        <v>984</v>
      </c>
      <c r="C91" s="46">
        <v>81698</v>
      </c>
      <c r="D91" s="47" t="s">
        <v>985</v>
      </c>
      <c r="E91" s="45" t="s">
        <v>986</v>
      </c>
      <c r="F91" s="89" t="s">
        <v>232</v>
      </c>
      <c r="G91" s="48">
        <f t="shared" si="3"/>
        <v>2</v>
      </c>
      <c r="H91" s="49" t="s">
        <v>220</v>
      </c>
      <c r="I91" s="39">
        <f t="shared" si="4"/>
        <v>1</v>
      </c>
      <c r="J91" s="39" t="e">
        <f>+IF(#REF!="Issued",1,IF(#REF!="Not Issued",2,"Nil"))</f>
        <v>#REF!</v>
      </c>
      <c r="K91" s="39" t="s">
        <v>744</v>
      </c>
      <c r="L91" s="50"/>
      <c r="M91" s="90" t="s">
        <v>745</v>
      </c>
    </row>
    <row r="92" spans="1:13" s="127" customFormat="1" ht="12.75" customHeight="1" x14ac:dyDescent="0.2">
      <c r="A92" s="44">
        <v>88</v>
      </c>
      <c r="B92" s="45" t="s">
        <v>989</v>
      </c>
      <c r="C92" s="46">
        <v>82210</v>
      </c>
      <c r="D92" s="47" t="s">
        <v>990</v>
      </c>
      <c r="E92" s="45" t="s">
        <v>300</v>
      </c>
      <c r="F92" s="89" t="s">
        <v>232</v>
      </c>
      <c r="G92" s="48">
        <f t="shared" si="3"/>
        <v>2</v>
      </c>
      <c r="H92" s="49" t="s">
        <v>220</v>
      </c>
      <c r="I92" s="39">
        <f t="shared" si="4"/>
        <v>1</v>
      </c>
      <c r="J92" s="39" t="e">
        <f>+IF(#REF!="Issued",1,IF(#REF!="Not Issued",2,"Nil"))</f>
        <v>#REF!</v>
      </c>
      <c r="K92" s="39" t="s">
        <v>749</v>
      </c>
      <c r="L92" s="50"/>
      <c r="M92" s="90" t="s">
        <v>750</v>
      </c>
    </row>
    <row r="93" spans="1:13" s="127" customFormat="1" ht="12.75" customHeight="1" x14ac:dyDescent="0.2">
      <c r="A93" s="44">
        <v>89</v>
      </c>
      <c r="B93" s="45" t="s">
        <v>993</v>
      </c>
      <c r="C93" s="46">
        <v>83194</v>
      </c>
      <c r="D93" s="47" t="s">
        <v>994</v>
      </c>
      <c r="E93" s="45" t="s">
        <v>152</v>
      </c>
      <c r="F93" s="89" t="s">
        <v>232</v>
      </c>
      <c r="G93" s="48">
        <f t="shared" si="3"/>
        <v>2</v>
      </c>
      <c r="H93" s="49" t="s">
        <v>220</v>
      </c>
      <c r="I93" s="39">
        <f t="shared" si="4"/>
        <v>1</v>
      </c>
      <c r="J93" s="39" t="e">
        <f>+IF(#REF!="Issued",1,IF(#REF!="Not Issued",2,"Nil"))</f>
        <v>#REF!</v>
      </c>
      <c r="K93" s="39" t="s">
        <v>754</v>
      </c>
      <c r="L93" s="50"/>
      <c r="M93" s="90" t="s">
        <v>755</v>
      </c>
    </row>
    <row r="94" spans="1:13" s="127" customFormat="1" ht="12.75" customHeight="1" x14ac:dyDescent="0.2">
      <c r="A94" s="44">
        <v>90</v>
      </c>
      <c r="B94" s="45" t="s">
        <v>997</v>
      </c>
      <c r="C94" s="46">
        <v>81699</v>
      </c>
      <c r="D94" s="47" t="s">
        <v>171</v>
      </c>
      <c r="E94" s="45" t="s">
        <v>998</v>
      </c>
      <c r="F94" s="89" t="s">
        <v>232</v>
      </c>
      <c r="G94" s="48">
        <f t="shared" si="3"/>
        <v>2</v>
      </c>
      <c r="H94" s="49" t="s">
        <v>220</v>
      </c>
      <c r="I94" s="39">
        <f t="shared" si="4"/>
        <v>1</v>
      </c>
      <c r="J94" s="39" t="e">
        <f>+IF(#REF!="Issued",1,IF(#REF!="Not Issued",2,"Nil"))</f>
        <v>#REF!</v>
      </c>
      <c r="K94" s="39" t="s">
        <v>758</v>
      </c>
      <c r="L94" s="50"/>
      <c r="M94" s="90" t="s">
        <v>759</v>
      </c>
    </row>
    <row r="95" spans="1:13" s="127" customFormat="1" ht="12.75" customHeight="1" x14ac:dyDescent="0.2">
      <c r="A95" s="44">
        <v>91</v>
      </c>
      <c r="B95" s="45" t="s">
        <v>1001</v>
      </c>
      <c r="C95" s="46">
        <v>82211</v>
      </c>
      <c r="D95" s="47" t="s">
        <v>1002</v>
      </c>
      <c r="E95" s="45" t="s">
        <v>1003</v>
      </c>
      <c r="F95" s="89" t="s">
        <v>232</v>
      </c>
      <c r="G95" s="48">
        <f t="shared" si="3"/>
        <v>2</v>
      </c>
      <c r="H95" s="49" t="s">
        <v>220</v>
      </c>
      <c r="I95" s="39">
        <f t="shared" si="4"/>
        <v>1</v>
      </c>
      <c r="J95" s="39" t="e">
        <f>+IF(#REF!="Issued",1,IF(#REF!="Not Issued",2,"Nil"))</f>
        <v>#REF!</v>
      </c>
      <c r="K95" s="39" t="s">
        <v>762</v>
      </c>
      <c r="L95" s="50"/>
      <c r="M95" s="90" t="s">
        <v>763</v>
      </c>
    </row>
    <row r="96" spans="1:13" s="127" customFormat="1" ht="12.75" customHeight="1" x14ac:dyDescent="0.2">
      <c r="A96" s="44">
        <v>92</v>
      </c>
      <c r="B96" s="45" t="s">
        <v>1011</v>
      </c>
      <c r="C96" s="46">
        <v>82213</v>
      </c>
      <c r="D96" s="47" t="s">
        <v>1012</v>
      </c>
      <c r="E96" s="45" t="s">
        <v>118</v>
      </c>
      <c r="F96" s="89" t="s">
        <v>232</v>
      </c>
      <c r="G96" s="48">
        <f t="shared" si="3"/>
        <v>2</v>
      </c>
      <c r="H96" s="49" t="s">
        <v>220</v>
      </c>
      <c r="I96" s="39">
        <f t="shared" si="4"/>
        <v>1</v>
      </c>
      <c r="J96" s="39" t="e">
        <f>+IF(#REF!="Issued",1,IF(#REF!="Not Issued",2,"Nil"))</f>
        <v>#REF!</v>
      </c>
      <c r="K96" s="39" t="s">
        <v>766</v>
      </c>
      <c r="L96" s="50"/>
      <c r="M96" s="90" t="s">
        <v>767</v>
      </c>
    </row>
    <row r="97" spans="1:13" s="127" customFormat="1" ht="12.75" customHeight="1" x14ac:dyDescent="0.2">
      <c r="A97" s="44">
        <v>93</v>
      </c>
      <c r="B97" s="45" t="s">
        <v>1015</v>
      </c>
      <c r="C97" s="46">
        <v>82214</v>
      </c>
      <c r="D97" s="47" t="s">
        <v>1016</v>
      </c>
      <c r="E97" s="45" t="s">
        <v>1017</v>
      </c>
      <c r="F97" s="89" t="s">
        <v>231</v>
      </c>
      <c r="G97" s="48">
        <f t="shared" si="3"/>
        <v>1</v>
      </c>
      <c r="H97" s="49" t="s">
        <v>220</v>
      </c>
      <c r="I97" s="39">
        <f t="shared" si="4"/>
        <v>1</v>
      </c>
      <c r="J97" s="39" t="e">
        <f>+IF(#REF!="Issued",1,IF(#REF!="Not Issued",2,"Nil"))</f>
        <v>#REF!</v>
      </c>
      <c r="K97" s="39" t="s">
        <v>770</v>
      </c>
      <c r="L97" s="50"/>
      <c r="M97" s="90" t="s">
        <v>771</v>
      </c>
    </row>
    <row r="98" spans="1:13" s="127" customFormat="1" ht="12.75" customHeight="1" x14ac:dyDescent="0.2">
      <c r="A98" s="44">
        <v>94</v>
      </c>
      <c r="B98" s="45" t="s">
        <v>1020</v>
      </c>
      <c r="C98" s="46">
        <v>82215</v>
      </c>
      <c r="D98" s="47" t="s">
        <v>1021</v>
      </c>
      <c r="E98" s="45" t="s">
        <v>1022</v>
      </c>
      <c r="F98" s="89" t="s">
        <v>232</v>
      </c>
      <c r="G98" s="48">
        <f t="shared" si="3"/>
        <v>2</v>
      </c>
      <c r="H98" s="49" t="s">
        <v>220</v>
      </c>
      <c r="I98" s="39">
        <f t="shared" si="4"/>
        <v>1</v>
      </c>
      <c r="J98" s="39" t="e">
        <f>+IF(#REF!="Issued",1,IF(#REF!="Not Issued",2,"Nil"))</f>
        <v>#REF!</v>
      </c>
      <c r="K98" s="39" t="s">
        <v>774</v>
      </c>
      <c r="L98" s="50"/>
      <c r="M98" s="90" t="s">
        <v>775</v>
      </c>
    </row>
    <row r="99" spans="1:13" s="127" customFormat="1" ht="12.75" customHeight="1" x14ac:dyDescent="0.2">
      <c r="A99" s="44">
        <v>95</v>
      </c>
      <c r="B99" s="45" t="s">
        <v>1025</v>
      </c>
      <c r="C99" s="46">
        <v>82216</v>
      </c>
      <c r="D99" s="47" t="s">
        <v>1026</v>
      </c>
      <c r="E99" s="45" t="s">
        <v>241</v>
      </c>
      <c r="F99" s="89" t="s">
        <v>232</v>
      </c>
      <c r="G99" s="48">
        <f t="shared" si="3"/>
        <v>2</v>
      </c>
      <c r="H99" s="49" t="s">
        <v>220</v>
      </c>
      <c r="I99" s="39">
        <f t="shared" si="4"/>
        <v>1</v>
      </c>
      <c r="J99" s="39" t="e">
        <f>+IF(#REF!="Issued",1,IF(#REF!="Not Issued",2,"Nil"))</f>
        <v>#REF!</v>
      </c>
      <c r="K99" s="39" t="s">
        <v>779</v>
      </c>
      <c r="L99" s="50"/>
      <c r="M99" s="90" t="s">
        <v>780</v>
      </c>
    </row>
    <row r="100" spans="1:13" s="127" customFormat="1" ht="12.75" customHeight="1" x14ac:dyDescent="0.2">
      <c r="A100" s="44">
        <v>96</v>
      </c>
      <c r="B100" s="45" t="s">
        <v>1029</v>
      </c>
      <c r="C100" s="46">
        <v>82217</v>
      </c>
      <c r="D100" s="47" t="s">
        <v>1030</v>
      </c>
      <c r="E100" s="45" t="s">
        <v>1031</v>
      </c>
      <c r="F100" s="89" t="s">
        <v>231</v>
      </c>
      <c r="G100" s="48">
        <f t="shared" si="3"/>
        <v>1</v>
      </c>
      <c r="H100" s="49" t="s">
        <v>220</v>
      </c>
      <c r="I100" s="39">
        <f t="shared" si="4"/>
        <v>1</v>
      </c>
      <c r="J100" s="39" t="e">
        <f>+IF(#REF!="Issued",1,IF(#REF!="Not Issued",2,"Nil"))</f>
        <v>#REF!</v>
      </c>
      <c r="K100" s="39" t="s">
        <v>784</v>
      </c>
      <c r="L100" s="50"/>
      <c r="M100" s="90" t="s">
        <v>785</v>
      </c>
    </row>
    <row r="101" spans="1:13" s="127" customFormat="1" ht="12.75" customHeight="1" x14ac:dyDescent="0.2">
      <c r="A101" s="44">
        <v>97</v>
      </c>
      <c r="B101" s="45" t="s">
        <v>1034</v>
      </c>
      <c r="C101" s="46">
        <v>83195</v>
      </c>
      <c r="D101" s="47" t="s">
        <v>1035</v>
      </c>
      <c r="E101" s="45" t="s">
        <v>1036</v>
      </c>
      <c r="F101" s="89" t="s">
        <v>232</v>
      </c>
      <c r="G101" s="48">
        <f t="shared" si="3"/>
        <v>2</v>
      </c>
      <c r="H101" s="49" t="s">
        <v>220</v>
      </c>
      <c r="I101" s="39">
        <f t="shared" si="4"/>
        <v>1</v>
      </c>
      <c r="J101" s="39" t="e">
        <f>+IF(#REF!="Issued",1,IF(#REF!="Not Issued",2,"Nil"))</f>
        <v>#REF!</v>
      </c>
      <c r="K101" s="39" t="s">
        <v>788</v>
      </c>
      <c r="L101" s="50"/>
      <c r="M101" s="90" t="s">
        <v>789</v>
      </c>
    </row>
    <row r="102" spans="1:13" s="127" customFormat="1" ht="12.75" customHeight="1" x14ac:dyDescent="0.2">
      <c r="A102" s="44">
        <v>98</v>
      </c>
      <c r="B102" s="45" t="s">
        <v>1044</v>
      </c>
      <c r="C102" s="46">
        <v>83196</v>
      </c>
      <c r="D102" s="47" t="s">
        <v>188</v>
      </c>
      <c r="E102" s="45" t="s">
        <v>126</v>
      </c>
      <c r="F102" s="89" t="s">
        <v>232</v>
      </c>
      <c r="G102" s="48">
        <f t="shared" si="3"/>
        <v>2</v>
      </c>
      <c r="H102" s="49" t="s">
        <v>220</v>
      </c>
      <c r="I102" s="39">
        <f t="shared" si="4"/>
        <v>1</v>
      </c>
      <c r="J102" s="39" t="e">
        <f>+IF(#REF!="Issued",1,IF(#REF!="Not Issued",2,"Nil"))</f>
        <v>#REF!</v>
      </c>
      <c r="K102" s="39" t="s">
        <v>793</v>
      </c>
      <c r="L102" s="50"/>
      <c r="M102" s="90" t="s">
        <v>794</v>
      </c>
    </row>
    <row r="103" spans="1:13" s="127" customFormat="1" ht="12.75" customHeight="1" x14ac:dyDescent="0.2">
      <c r="A103" s="44">
        <v>99</v>
      </c>
      <c r="B103" s="45" t="s">
        <v>1052</v>
      </c>
      <c r="C103" s="46">
        <v>83197</v>
      </c>
      <c r="D103" s="47" t="s">
        <v>1053</v>
      </c>
      <c r="E103" s="45" t="s">
        <v>1054</v>
      </c>
      <c r="F103" s="89" t="s">
        <v>232</v>
      </c>
      <c r="G103" s="48">
        <f t="shared" si="3"/>
        <v>2</v>
      </c>
      <c r="H103" s="49" t="s">
        <v>220</v>
      </c>
      <c r="I103" s="39">
        <f t="shared" si="4"/>
        <v>1</v>
      </c>
      <c r="J103" s="39" t="e">
        <f>+IF(#REF!="Issued",1,IF(#REF!="Not Issued",2,"Nil"))</f>
        <v>#REF!</v>
      </c>
      <c r="K103" s="39" t="s">
        <v>798</v>
      </c>
      <c r="L103" s="50"/>
      <c r="M103" s="90" t="s">
        <v>799</v>
      </c>
    </row>
    <row r="104" spans="1:13" s="127" customFormat="1" ht="12.75" customHeight="1" x14ac:dyDescent="0.2">
      <c r="A104" s="44">
        <v>100</v>
      </c>
      <c r="B104" s="45" t="s">
        <v>1057</v>
      </c>
      <c r="C104" s="46">
        <v>82219</v>
      </c>
      <c r="D104" s="47" t="s">
        <v>1058</v>
      </c>
      <c r="E104" s="45" t="s">
        <v>1059</v>
      </c>
      <c r="F104" s="89" t="s">
        <v>232</v>
      </c>
      <c r="G104" s="48">
        <f t="shared" si="3"/>
        <v>2</v>
      </c>
      <c r="H104" s="49" t="s">
        <v>220</v>
      </c>
      <c r="I104" s="39">
        <f t="shared" si="4"/>
        <v>1</v>
      </c>
      <c r="J104" s="39" t="e">
        <f>+IF(#REF!="Issued",1,IF(#REF!="Not Issued",2,"Nil"))</f>
        <v>#REF!</v>
      </c>
      <c r="K104" s="39" t="s">
        <v>803</v>
      </c>
      <c r="L104" s="50"/>
      <c r="M104" s="90" t="s">
        <v>804</v>
      </c>
    </row>
    <row r="105" spans="1:13" s="127" customFormat="1" ht="12.75" customHeight="1" x14ac:dyDescent="0.2">
      <c r="A105" s="44">
        <v>101</v>
      </c>
      <c r="B105" s="45" t="s">
        <v>1074</v>
      </c>
      <c r="C105" s="46">
        <v>82222</v>
      </c>
      <c r="D105" s="47" t="s">
        <v>1075</v>
      </c>
      <c r="E105" s="45" t="s">
        <v>1076</v>
      </c>
      <c r="F105" s="89" t="s">
        <v>232</v>
      </c>
      <c r="G105" s="48">
        <f t="shared" si="3"/>
        <v>2</v>
      </c>
      <c r="H105" s="49" t="s">
        <v>220</v>
      </c>
      <c r="I105" s="39">
        <f t="shared" si="4"/>
        <v>1</v>
      </c>
      <c r="J105" s="39" t="e">
        <f>+IF(#REF!="Issued",1,IF(#REF!="Not Issued",2,"Nil"))</f>
        <v>#REF!</v>
      </c>
      <c r="K105" s="39" t="s">
        <v>807</v>
      </c>
      <c r="L105" s="50"/>
      <c r="M105" s="90" t="s">
        <v>808</v>
      </c>
    </row>
    <row r="106" spans="1:13" s="127" customFormat="1" ht="12.75" customHeight="1" x14ac:dyDescent="0.2">
      <c r="A106" s="44">
        <v>102</v>
      </c>
      <c r="B106" s="45" t="s">
        <v>1093</v>
      </c>
      <c r="C106" s="46">
        <v>82226</v>
      </c>
      <c r="D106" s="47" t="s">
        <v>1094</v>
      </c>
      <c r="E106" s="45" t="s">
        <v>1095</v>
      </c>
      <c r="F106" s="89" t="s">
        <v>231</v>
      </c>
      <c r="G106" s="48">
        <f t="shared" si="3"/>
        <v>1</v>
      </c>
      <c r="H106" s="49" t="s">
        <v>220</v>
      </c>
      <c r="I106" s="39">
        <f t="shared" si="4"/>
        <v>1</v>
      </c>
      <c r="J106" s="39" t="e">
        <f>+IF(#REF!="Issued",1,IF(#REF!="Not Issued",2,"Nil"))</f>
        <v>#REF!</v>
      </c>
      <c r="K106" s="39" t="s">
        <v>812</v>
      </c>
      <c r="L106" s="50"/>
      <c r="M106" s="90" t="s">
        <v>813</v>
      </c>
    </row>
    <row r="107" spans="1:13" s="127" customFormat="1" ht="12.75" customHeight="1" x14ac:dyDescent="0.2">
      <c r="A107" s="44">
        <v>103</v>
      </c>
      <c r="B107" s="45" t="s">
        <v>1097</v>
      </c>
      <c r="C107" s="46">
        <v>83198</v>
      </c>
      <c r="D107" s="47" t="s">
        <v>1098</v>
      </c>
      <c r="E107" s="45" t="s">
        <v>1099</v>
      </c>
      <c r="F107" s="89" t="s">
        <v>232</v>
      </c>
      <c r="G107" s="48">
        <f t="shared" si="3"/>
        <v>2</v>
      </c>
      <c r="H107" s="49" t="s">
        <v>220</v>
      </c>
      <c r="I107" s="39">
        <f t="shared" si="4"/>
        <v>1</v>
      </c>
      <c r="J107" s="39" t="e">
        <f>+IF(#REF!="Issued",1,IF(#REF!="Not Issued",2,"Nil"))</f>
        <v>#REF!</v>
      </c>
      <c r="K107" s="39" t="s">
        <v>816</v>
      </c>
      <c r="L107" s="50"/>
      <c r="M107" s="90" t="s">
        <v>817</v>
      </c>
    </row>
    <row r="108" spans="1:13" s="127" customFormat="1" ht="12.75" customHeight="1" x14ac:dyDescent="0.2">
      <c r="A108" s="44">
        <v>104</v>
      </c>
      <c r="B108" s="45" t="s">
        <v>1101</v>
      </c>
      <c r="C108" s="46">
        <v>82227</v>
      </c>
      <c r="D108" s="47" t="s">
        <v>1102</v>
      </c>
      <c r="E108" s="45" t="s">
        <v>1103</v>
      </c>
      <c r="F108" s="89" t="s">
        <v>232</v>
      </c>
      <c r="G108" s="48">
        <f t="shared" si="3"/>
        <v>2</v>
      </c>
      <c r="H108" s="49" t="s">
        <v>220</v>
      </c>
      <c r="I108" s="39">
        <f t="shared" si="4"/>
        <v>1</v>
      </c>
      <c r="J108" s="39" t="e">
        <f>+IF(#REF!="Issued",1,IF(#REF!="Not Issued",2,"Nil"))</f>
        <v>#REF!</v>
      </c>
      <c r="K108" s="39" t="s">
        <v>821</v>
      </c>
      <c r="L108" s="50"/>
      <c r="M108" s="90" t="s">
        <v>822</v>
      </c>
    </row>
    <row r="109" spans="1:13" s="127" customFormat="1" ht="12.75" customHeight="1" x14ac:dyDescent="0.2">
      <c r="A109" s="44">
        <v>105</v>
      </c>
      <c r="B109" s="45" t="s">
        <v>1124</v>
      </c>
      <c r="C109" s="46">
        <v>82229</v>
      </c>
      <c r="D109" s="47" t="s">
        <v>1125</v>
      </c>
      <c r="E109" s="45" t="s">
        <v>63</v>
      </c>
      <c r="F109" s="89" t="s">
        <v>231</v>
      </c>
      <c r="G109" s="48">
        <f t="shared" si="3"/>
        <v>1</v>
      </c>
      <c r="H109" s="49" t="s">
        <v>220</v>
      </c>
      <c r="I109" s="39">
        <f t="shared" si="4"/>
        <v>1</v>
      </c>
      <c r="J109" s="39" t="e">
        <f>+IF(#REF!="Issued",1,IF(#REF!="Not Issued",2,"Nil"))</f>
        <v>#REF!</v>
      </c>
      <c r="K109" s="39" t="s">
        <v>826</v>
      </c>
      <c r="L109" s="50"/>
      <c r="M109" s="90" t="s">
        <v>827</v>
      </c>
    </row>
    <row r="110" spans="1:13" s="127" customFormat="1" ht="12.75" customHeight="1" x14ac:dyDescent="0.2">
      <c r="A110" s="44">
        <v>106</v>
      </c>
      <c r="B110" s="45" t="s">
        <v>1127</v>
      </c>
      <c r="C110" s="46">
        <v>82230</v>
      </c>
      <c r="D110" s="47" t="s">
        <v>131</v>
      </c>
      <c r="E110" s="45" t="s">
        <v>1128</v>
      </c>
      <c r="F110" s="89" t="s">
        <v>232</v>
      </c>
      <c r="G110" s="48">
        <f t="shared" si="3"/>
        <v>2</v>
      </c>
      <c r="H110" s="49" t="s">
        <v>220</v>
      </c>
      <c r="I110" s="39">
        <f t="shared" si="4"/>
        <v>1</v>
      </c>
      <c r="J110" s="39" t="e">
        <f>+IF(#REF!="Issued",1,IF(#REF!="Not Issued",2,"Nil"))</f>
        <v>#REF!</v>
      </c>
      <c r="K110" s="39" t="s">
        <v>830</v>
      </c>
      <c r="L110" s="50"/>
      <c r="M110" s="90" t="s">
        <v>831</v>
      </c>
    </row>
    <row r="111" spans="1:13" s="127" customFormat="1" ht="12.75" customHeight="1" x14ac:dyDescent="0.2">
      <c r="A111" s="44">
        <v>107</v>
      </c>
      <c r="B111" s="45" t="s">
        <v>1130</v>
      </c>
      <c r="C111" s="46">
        <v>83201</v>
      </c>
      <c r="D111" s="47" t="s">
        <v>45</v>
      </c>
      <c r="E111" s="45" t="s">
        <v>1131</v>
      </c>
      <c r="F111" s="89" t="s">
        <v>231</v>
      </c>
      <c r="G111" s="48">
        <f t="shared" si="3"/>
        <v>1</v>
      </c>
      <c r="H111" s="49" t="s">
        <v>220</v>
      </c>
      <c r="I111" s="39">
        <f t="shared" si="4"/>
        <v>1</v>
      </c>
      <c r="J111" s="39" t="e">
        <f>+IF(#REF!="Issued",1,IF(#REF!="Not Issued",2,"Nil"))</f>
        <v>#REF!</v>
      </c>
      <c r="K111" s="39" t="s">
        <v>835</v>
      </c>
      <c r="L111" s="50"/>
      <c r="M111" s="90" t="s">
        <v>836</v>
      </c>
    </row>
    <row r="112" spans="1:13" s="127" customFormat="1" ht="12.75" customHeight="1" x14ac:dyDescent="0.2">
      <c r="A112" s="44">
        <v>108</v>
      </c>
      <c r="B112" s="45" t="s">
        <v>1133</v>
      </c>
      <c r="C112" s="46">
        <v>83202</v>
      </c>
      <c r="D112" s="47" t="s">
        <v>1134</v>
      </c>
      <c r="E112" s="45" t="s">
        <v>1135</v>
      </c>
      <c r="F112" s="89" t="s">
        <v>231</v>
      </c>
      <c r="G112" s="48">
        <f t="shared" si="3"/>
        <v>1</v>
      </c>
      <c r="H112" s="49" t="s">
        <v>220</v>
      </c>
      <c r="I112" s="39">
        <f t="shared" si="4"/>
        <v>1</v>
      </c>
      <c r="J112" s="39" t="e">
        <f>+IF(#REF!="Issued",1,IF(#REF!="Not Issued",2,"Nil"))</f>
        <v>#REF!</v>
      </c>
      <c r="K112" s="39" t="s">
        <v>839</v>
      </c>
      <c r="L112" s="50"/>
      <c r="M112" s="90" t="s">
        <v>840</v>
      </c>
    </row>
    <row r="113" spans="1:13" s="127" customFormat="1" ht="12.75" customHeight="1" x14ac:dyDescent="0.2">
      <c r="A113" s="44">
        <v>109</v>
      </c>
      <c r="B113" s="45" t="s">
        <v>1167</v>
      </c>
      <c r="C113" s="46">
        <v>82233</v>
      </c>
      <c r="D113" s="47" t="s">
        <v>1168</v>
      </c>
      <c r="E113" s="45" t="s">
        <v>1169</v>
      </c>
      <c r="F113" s="89" t="s">
        <v>232</v>
      </c>
      <c r="G113" s="48">
        <f t="shared" si="3"/>
        <v>2</v>
      </c>
      <c r="H113" s="49" t="s">
        <v>220</v>
      </c>
      <c r="I113" s="39">
        <f t="shared" si="4"/>
        <v>1</v>
      </c>
      <c r="J113" s="39" t="e">
        <f>+IF(#REF!="Issued",1,IF(#REF!="Not Issued",2,"Nil"))</f>
        <v>#REF!</v>
      </c>
      <c r="K113" s="39" t="s">
        <v>844</v>
      </c>
      <c r="L113" s="50"/>
      <c r="M113" s="90" t="s">
        <v>845</v>
      </c>
    </row>
    <row r="114" spans="1:13" s="127" customFormat="1" ht="12.75" customHeight="1" x14ac:dyDescent="0.2">
      <c r="A114" s="44">
        <v>110</v>
      </c>
      <c r="B114" s="45" t="s">
        <v>1171</v>
      </c>
      <c r="C114" s="46">
        <v>83372</v>
      </c>
      <c r="D114" s="47" t="s">
        <v>1172</v>
      </c>
      <c r="E114" s="45" t="s">
        <v>1173</v>
      </c>
      <c r="F114" s="89" t="s">
        <v>232</v>
      </c>
      <c r="G114" s="48">
        <f t="shared" si="3"/>
        <v>2</v>
      </c>
      <c r="H114" s="49" t="s">
        <v>220</v>
      </c>
      <c r="I114" s="39">
        <f t="shared" si="4"/>
        <v>1</v>
      </c>
      <c r="J114" s="39" t="e">
        <f>+IF(#REF!="Issued",1,IF(#REF!="Not Issued",2,"Nil"))</f>
        <v>#REF!</v>
      </c>
      <c r="K114" s="39" t="s">
        <v>849</v>
      </c>
      <c r="L114" s="50"/>
      <c r="M114" s="90" t="s">
        <v>850</v>
      </c>
    </row>
    <row r="115" spans="1:13" s="127" customFormat="1" ht="12.75" customHeight="1" x14ac:dyDescent="0.2">
      <c r="A115" s="44">
        <v>111</v>
      </c>
      <c r="B115" s="45" t="s">
        <v>1175</v>
      </c>
      <c r="C115" s="46">
        <v>82234</v>
      </c>
      <c r="D115" s="47" t="s">
        <v>1176</v>
      </c>
      <c r="E115" s="45" t="s">
        <v>1177</v>
      </c>
      <c r="F115" s="89" t="s">
        <v>232</v>
      </c>
      <c r="G115" s="48">
        <f t="shared" si="3"/>
        <v>2</v>
      </c>
      <c r="H115" s="49" t="s">
        <v>220</v>
      </c>
      <c r="I115" s="39">
        <f t="shared" si="4"/>
        <v>1</v>
      </c>
      <c r="J115" s="39" t="e">
        <f>+IF(#REF!="Issued",1,IF(#REF!="Not Issued",2,"Nil"))</f>
        <v>#REF!</v>
      </c>
      <c r="K115" s="39" t="s">
        <v>854</v>
      </c>
      <c r="L115" s="50"/>
      <c r="M115" s="90" t="s">
        <v>855</v>
      </c>
    </row>
    <row r="116" spans="1:13" s="127" customFormat="1" ht="12.75" customHeight="1" x14ac:dyDescent="0.2">
      <c r="A116" s="44">
        <v>112</v>
      </c>
      <c r="B116" s="45" t="s">
        <v>1179</v>
      </c>
      <c r="C116" s="46">
        <v>82235</v>
      </c>
      <c r="D116" s="47" t="s">
        <v>1180</v>
      </c>
      <c r="E116" s="45" t="s">
        <v>1181</v>
      </c>
      <c r="F116" s="89" t="s">
        <v>231</v>
      </c>
      <c r="G116" s="48">
        <f t="shared" si="3"/>
        <v>1</v>
      </c>
      <c r="H116" s="49" t="s">
        <v>220</v>
      </c>
      <c r="I116" s="39">
        <f t="shared" si="4"/>
        <v>1</v>
      </c>
      <c r="J116" s="39" t="e">
        <f>+IF(#REF!="Issued",1,IF(#REF!="Not Issued",2,"Nil"))</f>
        <v>#REF!</v>
      </c>
      <c r="K116" s="39" t="s">
        <v>859</v>
      </c>
      <c r="L116" s="50"/>
      <c r="M116" s="90" t="s">
        <v>860</v>
      </c>
    </row>
    <row r="117" spans="1:13" s="127" customFormat="1" ht="12.75" customHeight="1" x14ac:dyDescent="0.2">
      <c r="A117" s="44">
        <v>113</v>
      </c>
      <c r="B117" s="45" t="s">
        <v>1183</v>
      </c>
      <c r="C117" s="46">
        <v>82236</v>
      </c>
      <c r="D117" s="47" t="s">
        <v>1184</v>
      </c>
      <c r="E117" s="45" t="s">
        <v>1185</v>
      </c>
      <c r="F117" s="89" t="s">
        <v>231</v>
      </c>
      <c r="G117" s="48">
        <f t="shared" si="3"/>
        <v>1</v>
      </c>
      <c r="H117" s="49" t="s">
        <v>220</v>
      </c>
      <c r="I117" s="39">
        <f t="shared" si="4"/>
        <v>1</v>
      </c>
      <c r="J117" s="39" t="e">
        <f>+IF(#REF!="Issued",1,IF(#REF!="Not Issued",2,"Nil"))</f>
        <v>#REF!</v>
      </c>
      <c r="K117" s="39" t="s">
        <v>864</v>
      </c>
      <c r="L117" s="50"/>
      <c r="M117" s="90" t="s">
        <v>865</v>
      </c>
    </row>
    <row r="118" spans="1:13" s="127" customFormat="1" ht="12.75" customHeight="1" x14ac:dyDescent="0.2">
      <c r="A118" s="44">
        <v>114</v>
      </c>
      <c r="B118" s="45" t="s">
        <v>1190</v>
      </c>
      <c r="C118" s="46">
        <v>83373</v>
      </c>
      <c r="D118" s="47" t="s">
        <v>1191</v>
      </c>
      <c r="E118" s="45" t="s">
        <v>1192</v>
      </c>
      <c r="F118" s="89" t="s">
        <v>232</v>
      </c>
      <c r="G118" s="48">
        <f t="shared" si="3"/>
        <v>2</v>
      </c>
      <c r="H118" s="49" t="s">
        <v>220</v>
      </c>
      <c r="I118" s="39">
        <f t="shared" si="4"/>
        <v>1</v>
      </c>
      <c r="J118" s="39" t="e">
        <f>+IF(#REF!="Issued",1,IF(#REF!="Not Issued",2,"Nil"))</f>
        <v>#REF!</v>
      </c>
      <c r="K118" s="39" t="s">
        <v>869</v>
      </c>
      <c r="L118" s="50"/>
      <c r="M118" s="90" t="s">
        <v>870</v>
      </c>
    </row>
    <row r="119" spans="1:13" s="127" customFormat="1" ht="12.75" customHeight="1" x14ac:dyDescent="0.2">
      <c r="A119" s="44">
        <v>115</v>
      </c>
      <c r="B119" s="45" t="s">
        <v>1194</v>
      </c>
      <c r="C119" s="46">
        <v>82238</v>
      </c>
      <c r="D119" s="47" t="s">
        <v>1195</v>
      </c>
      <c r="E119" s="45" t="s">
        <v>1196</v>
      </c>
      <c r="F119" s="89" t="s">
        <v>231</v>
      </c>
      <c r="G119" s="48">
        <f t="shared" si="3"/>
        <v>1</v>
      </c>
      <c r="H119" s="49" t="s">
        <v>220</v>
      </c>
      <c r="I119" s="39">
        <f t="shared" si="4"/>
        <v>1</v>
      </c>
      <c r="J119" s="39" t="e">
        <f>+IF(#REF!="Issued",1,IF(#REF!="Not Issued",2,"Nil"))</f>
        <v>#REF!</v>
      </c>
      <c r="K119" s="39" t="s">
        <v>873</v>
      </c>
      <c r="L119" s="50"/>
      <c r="M119" s="90" t="s">
        <v>874</v>
      </c>
    </row>
    <row r="120" spans="1:13" s="127" customFormat="1" ht="12.75" customHeight="1" x14ac:dyDescent="0.2">
      <c r="A120" s="44">
        <v>116</v>
      </c>
      <c r="B120" s="45" t="s">
        <v>1198</v>
      </c>
      <c r="C120" s="46">
        <v>83374</v>
      </c>
      <c r="D120" s="47" t="s">
        <v>1199</v>
      </c>
      <c r="E120" s="45" t="s">
        <v>300</v>
      </c>
      <c r="F120" s="89" t="s">
        <v>232</v>
      </c>
      <c r="G120" s="48">
        <f t="shared" si="3"/>
        <v>2</v>
      </c>
      <c r="H120" s="49" t="s">
        <v>220</v>
      </c>
      <c r="I120" s="39">
        <f t="shared" si="4"/>
        <v>1</v>
      </c>
      <c r="J120" s="39" t="e">
        <f>+IF(#REF!="Issued",1,IF(#REF!="Not Issued",2,"Nil"))</f>
        <v>#REF!</v>
      </c>
      <c r="K120" s="39" t="s">
        <v>878</v>
      </c>
      <c r="L120" s="50"/>
      <c r="M120" s="90" t="s">
        <v>879</v>
      </c>
    </row>
    <row r="121" spans="1:13" s="127" customFormat="1" ht="12.75" customHeight="1" x14ac:dyDescent="0.2">
      <c r="A121" s="44">
        <v>117</v>
      </c>
      <c r="B121" s="45" t="s">
        <v>1208</v>
      </c>
      <c r="C121" s="46">
        <v>81703</v>
      </c>
      <c r="D121" s="47" t="s">
        <v>1209</v>
      </c>
      <c r="E121" s="45" t="s">
        <v>1210</v>
      </c>
      <c r="F121" s="89" t="s">
        <v>232</v>
      </c>
      <c r="G121" s="48">
        <f t="shared" si="3"/>
        <v>2</v>
      </c>
      <c r="H121" s="49" t="s">
        <v>220</v>
      </c>
      <c r="I121" s="39">
        <f t="shared" si="4"/>
        <v>1</v>
      </c>
      <c r="J121" s="39" t="e">
        <f>+IF(#REF!="Issued",1,IF(#REF!="Not Issued",2,"Nil"))</f>
        <v>#REF!</v>
      </c>
      <c r="K121" s="39" t="s">
        <v>883</v>
      </c>
      <c r="L121" s="50"/>
      <c r="M121" s="90" t="s">
        <v>884</v>
      </c>
    </row>
    <row r="122" spans="1:13" s="127" customFormat="1" ht="12.75" customHeight="1" x14ac:dyDescent="0.2">
      <c r="A122" s="44">
        <v>118</v>
      </c>
      <c r="B122" s="45" t="s">
        <v>1216</v>
      </c>
      <c r="C122" s="46">
        <v>82240</v>
      </c>
      <c r="D122" s="47" t="s">
        <v>1217</v>
      </c>
      <c r="E122" s="45" t="s">
        <v>1218</v>
      </c>
      <c r="F122" s="89" t="s">
        <v>231</v>
      </c>
      <c r="G122" s="48">
        <f t="shared" si="3"/>
        <v>1</v>
      </c>
      <c r="H122" s="49" t="s">
        <v>220</v>
      </c>
      <c r="I122" s="39">
        <f t="shared" si="4"/>
        <v>1</v>
      </c>
      <c r="J122" s="39" t="e">
        <f>+IF(#REF!="Issued",1,IF(#REF!="Not Issued",2,"Nil"))</f>
        <v>#REF!</v>
      </c>
      <c r="K122" s="39" t="s">
        <v>888</v>
      </c>
      <c r="L122" s="50"/>
      <c r="M122" s="90" t="s">
        <v>889</v>
      </c>
    </row>
    <row r="123" spans="1:13" s="127" customFormat="1" ht="12.75" customHeight="1" x14ac:dyDescent="0.2">
      <c r="A123" s="44">
        <v>119</v>
      </c>
      <c r="B123" s="45" t="s">
        <v>1220</v>
      </c>
      <c r="C123" s="46">
        <v>81704</v>
      </c>
      <c r="D123" s="47" t="s">
        <v>1221</v>
      </c>
      <c r="E123" s="45" t="s">
        <v>1222</v>
      </c>
      <c r="F123" s="89" t="s">
        <v>232</v>
      </c>
      <c r="G123" s="48">
        <f t="shared" si="3"/>
        <v>2</v>
      </c>
      <c r="H123" s="49" t="s">
        <v>220</v>
      </c>
      <c r="I123" s="39">
        <f t="shared" si="4"/>
        <v>1</v>
      </c>
      <c r="J123" s="39" t="e">
        <f>+IF(#REF!="Issued",1,IF(#REF!="Not Issued",2,"Nil"))</f>
        <v>#REF!</v>
      </c>
      <c r="K123" s="39" t="s">
        <v>892</v>
      </c>
      <c r="L123" s="50"/>
      <c r="M123" s="90" t="s">
        <v>893</v>
      </c>
    </row>
    <row r="124" spans="1:13" s="127" customFormat="1" ht="12.75" customHeight="1" x14ac:dyDescent="0.2">
      <c r="A124" s="44">
        <v>120</v>
      </c>
      <c r="B124" s="45" t="s">
        <v>1228</v>
      </c>
      <c r="C124" s="46">
        <v>82242</v>
      </c>
      <c r="D124" s="47" t="s">
        <v>1229</v>
      </c>
      <c r="E124" s="45" t="s">
        <v>1230</v>
      </c>
      <c r="F124" s="89" t="s">
        <v>232</v>
      </c>
      <c r="G124" s="48">
        <f t="shared" si="3"/>
        <v>2</v>
      </c>
      <c r="H124" s="49" t="s">
        <v>220</v>
      </c>
      <c r="I124" s="39">
        <f t="shared" si="4"/>
        <v>1</v>
      </c>
      <c r="J124" s="39" t="e">
        <f>+IF(#REF!="Issued",1,IF(#REF!="Not Issued",2,"Nil"))</f>
        <v>#REF!</v>
      </c>
      <c r="K124" s="39" t="s">
        <v>897</v>
      </c>
      <c r="L124" s="50"/>
      <c r="M124" s="90" t="s">
        <v>898</v>
      </c>
    </row>
    <row r="125" spans="1:13" s="127" customFormat="1" ht="12.75" customHeight="1" x14ac:dyDescent="0.2">
      <c r="A125" s="44">
        <v>121</v>
      </c>
      <c r="B125" s="45" t="s">
        <v>1232</v>
      </c>
      <c r="C125" s="46">
        <v>82243</v>
      </c>
      <c r="D125" s="47" t="s">
        <v>1233</v>
      </c>
      <c r="E125" s="45" t="s">
        <v>1234</v>
      </c>
      <c r="F125" s="89" t="s">
        <v>232</v>
      </c>
      <c r="G125" s="48">
        <f t="shared" si="3"/>
        <v>2</v>
      </c>
      <c r="H125" s="49" t="s">
        <v>220</v>
      </c>
      <c r="I125" s="39">
        <f t="shared" si="4"/>
        <v>1</v>
      </c>
      <c r="J125" s="39" t="e">
        <f>+IF(#REF!="Issued",1,IF(#REF!="Not Issued",2,"Nil"))</f>
        <v>#REF!</v>
      </c>
      <c r="K125" s="39" t="s">
        <v>902</v>
      </c>
      <c r="L125" s="50"/>
      <c r="M125" s="90" t="s">
        <v>903</v>
      </c>
    </row>
    <row r="126" spans="1:13" s="127" customFormat="1" ht="12.75" customHeight="1" x14ac:dyDescent="0.2">
      <c r="A126" s="44">
        <v>122</v>
      </c>
      <c r="B126" s="45" t="s">
        <v>1236</v>
      </c>
      <c r="C126" s="46">
        <v>83206</v>
      </c>
      <c r="D126" s="47" t="s">
        <v>145</v>
      </c>
      <c r="E126" s="45" t="s">
        <v>1237</v>
      </c>
      <c r="F126" s="89" t="s">
        <v>232</v>
      </c>
      <c r="G126" s="48">
        <f t="shared" si="3"/>
        <v>2</v>
      </c>
      <c r="H126" s="49" t="s">
        <v>220</v>
      </c>
      <c r="I126" s="39">
        <f t="shared" si="4"/>
        <v>1</v>
      </c>
      <c r="J126" s="39" t="e">
        <f>+IF(#REF!="Issued",1,IF(#REF!="Not Issued",2,"Nil"))</f>
        <v>#REF!</v>
      </c>
      <c r="K126" s="39" t="s">
        <v>907</v>
      </c>
      <c r="L126" s="50"/>
      <c r="M126" s="90" t="s">
        <v>908</v>
      </c>
    </row>
    <row r="127" spans="1:13" s="127" customFormat="1" ht="12.75" customHeight="1" x14ac:dyDescent="0.2">
      <c r="A127" s="44">
        <v>123</v>
      </c>
      <c r="B127" s="45" t="s">
        <v>1243</v>
      </c>
      <c r="C127" s="46">
        <v>83376</v>
      </c>
      <c r="D127" s="47" t="s">
        <v>1244</v>
      </c>
      <c r="E127" s="45" t="s">
        <v>111</v>
      </c>
      <c r="F127" s="89" t="s">
        <v>231</v>
      </c>
      <c r="G127" s="48">
        <f t="shared" si="3"/>
        <v>1</v>
      </c>
      <c r="H127" s="49" t="s">
        <v>220</v>
      </c>
      <c r="I127" s="39">
        <f t="shared" si="4"/>
        <v>1</v>
      </c>
      <c r="J127" s="39" t="e">
        <f>+IF(#REF!="Issued",1,IF(#REF!="Not Issued",2,"Nil"))</f>
        <v>#REF!</v>
      </c>
      <c r="K127" s="39" t="s">
        <v>911</v>
      </c>
      <c r="L127" s="50"/>
      <c r="M127" s="90" t="s">
        <v>912</v>
      </c>
    </row>
    <row r="128" spans="1:13" s="127" customFormat="1" ht="12.75" customHeight="1" x14ac:dyDescent="0.2">
      <c r="A128" s="44">
        <v>124</v>
      </c>
      <c r="B128" s="45" t="s">
        <v>1246</v>
      </c>
      <c r="C128" s="46">
        <v>82244</v>
      </c>
      <c r="D128" s="47" t="s">
        <v>1247</v>
      </c>
      <c r="E128" s="45" t="s">
        <v>1248</v>
      </c>
      <c r="F128" s="89" t="s">
        <v>231</v>
      </c>
      <c r="G128" s="48">
        <f t="shared" si="3"/>
        <v>1</v>
      </c>
      <c r="H128" s="49" t="s">
        <v>220</v>
      </c>
      <c r="I128" s="39">
        <f t="shared" si="4"/>
        <v>1</v>
      </c>
      <c r="J128" s="39" t="e">
        <f>+IF(#REF!="Issued",1,IF(#REF!="Not Issued",2,"Nil"))</f>
        <v>#REF!</v>
      </c>
      <c r="K128" s="39" t="s">
        <v>916</v>
      </c>
      <c r="L128" s="50"/>
      <c r="M128" s="90" t="s">
        <v>917</v>
      </c>
    </row>
    <row r="129" spans="1:13" s="127" customFormat="1" ht="12.75" customHeight="1" x14ac:dyDescent="0.2">
      <c r="A129" s="44">
        <v>125</v>
      </c>
      <c r="B129" s="45" t="s">
        <v>1253</v>
      </c>
      <c r="C129" s="46">
        <v>82246</v>
      </c>
      <c r="D129" s="47" t="s">
        <v>1254</v>
      </c>
      <c r="E129" s="45" t="s">
        <v>1255</v>
      </c>
      <c r="F129" s="89" t="s">
        <v>231</v>
      </c>
      <c r="G129" s="48">
        <f t="shared" si="3"/>
        <v>1</v>
      </c>
      <c r="H129" s="49" t="s">
        <v>220</v>
      </c>
      <c r="I129" s="39">
        <f t="shared" si="4"/>
        <v>1</v>
      </c>
      <c r="J129" s="39" t="e">
        <f>+IF(#REF!="Issued",1,IF(#REF!="Not Issued",2,"Nil"))</f>
        <v>#REF!</v>
      </c>
      <c r="K129" s="39" t="s">
        <v>921</v>
      </c>
      <c r="L129" s="50"/>
      <c r="M129" s="90" t="s">
        <v>922</v>
      </c>
    </row>
    <row r="130" spans="1:13" s="127" customFormat="1" ht="12.75" customHeight="1" x14ac:dyDescent="0.2">
      <c r="A130" s="44">
        <v>126</v>
      </c>
      <c r="B130" s="45" t="s">
        <v>1264</v>
      </c>
      <c r="C130" s="46">
        <v>81895</v>
      </c>
      <c r="D130" s="47" t="s">
        <v>1265</v>
      </c>
      <c r="E130" s="45" t="s">
        <v>1266</v>
      </c>
      <c r="F130" s="89" t="s">
        <v>232</v>
      </c>
      <c r="G130" s="48">
        <f t="shared" si="3"/>
        <v>2</v>
      </c>
      <c r="H130" s="49" t="s">
        <v>220</v>
      </c>
      <c r="I130" s="39">
        <f t="shared" si="4"/>
        <v>1</v>
      </c>
      <c r="J130" s="39" t="e">
        <f>+IF(#REF!="Issued",1,IF(#REF!="Not Issued",2,"Nil"))</f>
        <v>#REF!</v>
      </c>
      <c r="K130" s="39" t="s">
        <v>926</v>
      </c>
      <c r="L130" s="50"/>
      <c r="M130" s="90" t="s">
        <v>927</v>
      </c>
    </row>
    <row r="131" spans="1:13" s="127" customFormat="1" ht="12.75" customHeight="1" x14ac:dyDescent="0.2">
      <c r="A131" s="44">
        <v>127</v>
      </c>
      <c r="B131" s="45" t="s">
        <v>1268</v>
      </c>
      <c r="C131" s="46">
        <v>82249</v>
      </c>
      <c r="D131" s="47" t="s">
        <v>1269</v>
      </c>
      <c r="E131" s="45" t="s">
        <v>1270</v>
      </c>
      <c r="F131" s="89" t="s">
        <v>231</v>
      </c>
      <c r="G131" s="48">
        <f t="shared" si="3"/>
        <v>1</v>
      </c>
      <c r="H131" s="49" t="s">
        <v>220</v>
      </c>
      <c r="I131" s="39">
        <f t="shared" si="4"/>
        <v>1</v>
      </c>
      <c r="J131" s="39" t="e">
        <f>+IF(#REF!="Issued",1,IF(#REF!="Not Issued",2,"Nil"))</f>
        <v>#REF!</v>
      </c>
      <c r="K131" s="39" t="s">
        <v>930</v>
      </c>
      <c r="L131" s="50"/>
      <c r="M131" s="90" t="s">
        <v>931</v>
      </c>
    </row>
    <row r="132" spans="1:13" s="127" customFormat="1" ht="12.75" customHeight="1" x14ac:dyDescent="0.2">
      <c r="A132" s="44">
        <v>128</v>
      </c>
      <c r="B132" s="45" t="s">
        <v>1272</v>
      </c>
      <c r="C132" s="46">
        <v>82250</v>
      </c>
      <c r="D132" s="47" t="s">
        <v>1273</v>
      </c>
      <c r="E132" s="45" t="s">
        <v>425</v>
      </c>
      <c r="F132" s="89" t="s">
        <v>232</v>
      </c>
      <c r="G132" s="48">
        <f t="shared" si="3"/>
        <v>2</v>
      </c>
      <c r="H132" s="49" t="s">
        <v>220</v>
      </c>
      <c r="I132" s="39">
        <f t="shared" si="4"/>
        <v>1</v>
      </c>
      <c r="J132" s="39" t="e">
        <f>+IF(#REF!="Issued",1,IF(#REF!="Not Issued",2,"Nil"))</f>
        <v>#REF!</v>
      </c>
      <c r="K132" s="39" t="s">
        <v>934</v>
      </c>
      <c r="L132" s="50"/>
      <c r="M132" s="90" t="s">
        <v>935</v>
      </c>
    </row>
    <row r="133" spans="1:13" s="127" customFormat="1" ht="12.75" customHeight="1" x14ac:dyDescent="0.2">
      <c r="A133" s="44">
        <v>129</v>
      </c>
      <c r="B133" s="45" t="s">
        <v>1297</v>
      </c>
      <c r="C133" s="46">
        <v>82252</v>
      </c>
      <c r="D133" s="47" t="s">
        <v>1298</v>
      </c>
      <c r="E133" s="45" t="s">
        <v>1299</v>
      </c>
      <c r="F133" s="89" t="s">
        <v>231</v>
      </c>
      <c r="G133" s="48">
        <f t="shared" ref="G133:G196" si="5">+IF(F133="M",1,IF(F133="f",2,IF(F133="Civ",3,"Error")))</f>
        <v>1</v>
      </c>
      <c r="H133" s="49" t="s">
        <v>220</v>
      </c>
      <c r="I133" s="39">
        <f t="shared" ref="I133:I196" si="6">+IF(H133="Incomplete",5,IF(H133="Complete",1,IF(H133="Incomplete",2,IF(H133="Left",3,IF(H133="Dropped",4,"Error")))))</f>
        <v>1</v>
      </c>
      <c r="J133" s="39" t="e">
        <f>+IF(#REF!="Issued",1,IF(#REF!="Not Issued",2,"Nil"))</f>
        <v>#REF!</v>
      </c>
      <c r="K133" s="39" t="s">
        <v>939</v>
      </c>
      <c r="L133" s="50"/>
      <c r="M133" s="90" t="s">
        <v>940</v>
      </c>
    </row>
    <row r="134" spans="1:13" s="127" customFormat="1" ht="12.75" customHeight="1" x14ac:dyDescent="0.2">
      <c r="A134" s="44">
        <v>130</v>
      </c>
      <c r="B134" s="45" t="s">
        <v>1301</v>
      </c>
      <c r="C134" s="46">
        <v>83212</v>
      </c>
      <c r="D134" s="47" t="s">
        <v>1302</v>
      </c>
      <c r="E134" s="45" t="s">
        <v>1303</v>
      </c>
      <c r="F134" s="89" t="s">
        <v>232</v>
      </c>
      <c r="G134" s="48">
        <f t="shared" si="5"/>
        <v>2</v>
      </c>
      <c r="H134" s="49" t="s">
        <v>220</v>
      </c>
      <c r="I134" s="39">
        <f t="shared" si="6"/>
        <v>1</v>
      </c>
      <c r="J134" s="39" t="e">
        <f>+IF(#REF!="Issued",1,IF(#REF!="Not Issued",2,"Nil"))</f>
        <v>#REF!</v>
      </c>
      <c r="K134" s="39" t="s">
        <v>944</v>
      </c>
      <c r="L134" s="50"/>
      <c r="M134" s="90" t="s">
        <v>945</v>
      </c>
    </row>
    <row r="135" spans="1:13" s="127" customFormat="1" ht="12.75" customHeight="1" x14ac:dyDescent="0.2">
      <c r="A135" s="44">
        <v>131</v>
      </c>
      <c r="B135" s="45" t="s">
        <v>1309</v>
      </c>
      <c r="C135" s="46">
        <v>83213</v>
      </c>
      <c r="D135" s="47" t="s">
        <v>1310</v>
      </c>
      <c r="E135" s="45" t="s">
        <v>1311</v>
      </c>
      <c r="F135" s="89" t="s">
        <v>231</v>
      </c>
      <c r="G135" s="48">
        <f t="shared" si="5"/>
        <v>1</v>
      </c>
      <c r="H135" s="49" t="s">
        <v>220</v>
      </c>
      <c r="I135" s="39">
        <f t="shared" si="6"/>
        <v>1</v>
      </c>
      <c r="J135" s="39" t="e">
        <f>+IF(#REF!="Issued",1,IF(#REF!="Not Issued",2,"Nil"))</f>
        <v>#REF!</v>
      </c>
      <c r="K135" s="39" t="s">
        <v>948</v>
      </c>
      <c r="L135" s="50"/>
      <c r="M135" s="90" t="s">
        <v>949</v>
      </c>
    </row>
    <row r="136" spans="1:13" s="127" customFormat="1" ht="12.75" customHeight="1" x14ac:dyDescent="0.2">
      <c r="A136" s="44">
        <v>132</v>
      </c>
      <c r="B136" s="45" t="s">
        <v>1332</v>
      </c>
      <c r="C136" s="46">
        <v>82257</v>
      </c>
      <c r="D136" s="47" t="s">
        <v>1333</v>
      </c>
      <c r="E136" s="45" t="s">
        <v>1270</v>
      </c>
      <c r="F136" s="89" t="s">
        <v>231</v>
      </c>
      <c r="G136" s="48">
        <f t="shared" si="5"/>
        <v>1</v>
      </c>
      <c r="H136" s="49" t="s">
        <v>220</v>
      </c>
      <c r="I136" s="39">
        <f t="shared" si="6"/>
        <v>1</v>
      </c>
      <c r="J136" s="39" t="e">
        <f>+IF(#REF!="Issued",1,IF(#REF!="Not Issued",2,"Nil"))</f>
        <v>#REF!</v>
      </c>
      <c r="K136" s="39" t="s">
        <v>953</v>
      </c>
      <c r="L136" s="50"/>
      <c r="M136" s="90" t="s">
        <v>954</v>
      </c>
    </row>
    <row r="137" spans="1:13" s="127" customFormat="1" ht="12.75" customHeight="1" x14ac:dyDescent="0.2">
      <c r="A137" s="44">
        <v>133</v>
      </c>
      <c r="B137" s="45" t="s">
        <v>1335</v>
      </c>
      <c r="C137" s="46">
        <v>83215</v>
      </c>
      <c r="D137" s="47" t="s">
        <v>1336</v>
      </c>
      <c r="E137" s="45" t="s">
        <v>241</v>
      </c>
      <c r="F137" s="89" t="s">
        <v>232</v>
      </c>
      <c r="G137" s="48">
        <f t="shared" si="5"/>
        <v>2</v>
      </c>
      <c r="H137" s="49" t="s">
        <v>220</v>
      </c>
      <c r="I137" s="39">
        <f t="shared" si="6"/>
        <v>1</v>
      </c>
      <c r="J137" s="39" t="e">
        <f>+IF(#REF!="Issued",1,IF(#REF!="Not Issued",2,"Nil"))</f>
        <v>#REF!</v>
      </c>
      <c r="K137" s="39" t="s">
        <v>958</v>
      </c>
      <c r="L137" s="50"/>
      <c r="M137" s="90" t="s">
        <v>959</v>
      </c>
    </row>
    <row r="138" spans="1:13" s="127" customFormat="1" ht="12.75" customHeight="1" x14ac:dyDescent="0.2">
      <c r="A138" s="44">
        <v>134</v>
      </c>
      <c r="B138" s="45" t="s">
        <v>1338</v>
      </c>
      <c r="C138" s="46">
        <v>83216</v>
      </c>
      <c r="D138" s="47" t="s">
        <v>1339</v>
      </c>
      <c r="E138" s="45" t="s">
        <v>1340</v>
      </c>
      <c r="F138" s="89" t="s">
        <v>232</v>
      </c>
      <c r="G138" s="48">
        <f t="shared" si="5"/>
        <v>2</v>
      </c>
      <c r="H138" s="49" t="s">
        <v>220</v>
      </c>
      <c r="I138" s="39">
        <f t="shared" si="6"/>
        <v>1</v>
      </c>
      <c r="J138" s="39" t="e">
        <f>+IF(#REF!="Issued",1,IF(#REF!="Not Issued",2,"Nil"))</f>
        <v>#REF!</v>
      </c>
      <c r="K138" s="39" t="s">
        <v>963</v>
      </c>
      <c r="L138" s="50"/>
      <c r="M138" s="90" t="s">
        <v>964</v>
      </c>
    </row>
    <row r="139" spans="1:13" s="127" customFormat="1" ht="12.75" customHeight="1" x14ac:dyDescent="0.2">
      <c r="A139" s="44">
        <v>135</v>
      </c>
      <c r="B139" s="45" t="s">
        <v>1342</v>
      </c>
      <c r="C139" s="46">
        <v>82258</v>
      </c>
      <c r="D139" s="47" t="s">
        <v>1343</v>
      </c>
      <c r="E139" s="45" t="s">
        <v>1344</v>
      </c>
      <c r="F139" s="89" t="s">
        <v>231</v>
      </c>
      <c r="G139" s="48">
        <f t="shared" si="5"/>
        <v>1</v>
      </c>
      <c r="H139" s="49" t="s">
        <v>220</v>
      </c>
      <c r="I139" s="39">
        <f t="shared" si="6"/>
        <v>1</v>
      </c>
      <c r="J139" s="39" t="e">
        <f>+IF(#REF!="Issued",1,IF(#REF!="Not Issued",2,"Nil"))</f>
        <v>#REF!</v>
      </c>
      <c r="K139" s="39" t="s">
        <v>968</v>
      </c>
      <c r="L139" s="50"/>
      <c r="M139" s="90" t="s">
        <v>969</v>
      </c>
    </row>
    <row r="140" spans="1:13" s="127" customFormat="1" ht="12.75" customHeight="1" x14ac:dyDescent="0.2">
      <c r="A140" s="44">
        <v>136</v>
      </c>
      <c r="B140" s="45" t="s">
        <v>1346</v>
      </c>
      <c r="C140" s="46">
        <v>82259</v>
      </c>
      <c r="D140" s="47" t="s">
        <v>1347</v>
      </c>
      <c r="E140" s="45" t="s">
        <v>1348</v>
      </c>
      <c r="F140" s="89" t="s">
        <v>232</v>
      </c>
      <c r="G140" s="48">
        <f t="shared" si="5"/>
        <v>2</v>
      </c>
      <c r="H140" s="49" t="s">
        <v>220</v>
      </c>
      <c r="I140" s="39">
        <f t="shared" si="6"/>
        <v>1</v>
      </c>
      <c r="J140" s="39" t="e">
        <f>+IF(#REF!="Issued",1,IF(#REF!="Not Issued",2,"Nil"))</f>
        <v>#REF!</v>
      </c>
      <c r="K140" s="39" t="s">
        <v>972</v>
      </c>
      <c r="L140" s="50"/>
      <c r="M140" s="90" t="s">
        <v>973</v>
      </c>
    </row>
    <row r="141" spans="1:13" s="127" customFormat="1" ht="12.75" customHeight="1" x14ac:dyDescent="0.2">
      <c r="A141" s="44">
        <v>137</v>
      </c>
      <c r="B141" s="45" t="s">
        <v>1350</v>
      </c>
      <c r="C141" s="46">
        <v>69911</v>
      </c>
      <c r="D141" s="47" t="s">
        <v>1351</v>
      </c>
      <c r="E141" s="45" t="s">
        <v>170</v>
      </c>
      <c r="F141" s="89" t="s">
        <v>231</v>
      </c>
      <c r="G141" s="48">
        <f t="shared" si="5"/>
        <v>1</v>
      </c>
      <c r="H141" s="49" t="s">
        <v>220</v>
      </c>
      <c r="I141" s="39">
        <f t="shared" si="6"/>
        <v>1</v>
      </c>
      <c r="J141" s="39" t="e">
        <f>+IF(#REF!="Issued",1,IF(#REF!="Not Issued",2,"Nil"))</f>
        <v>#REF!</v>
      </c>
      <c r="K141" s="39" t="s">
        <v>977</v>
      </c>
      <c r="L141" s="50"/>
      <c r="M141" s="90" t="s">
        <v>978</v>
      </c>
    </row>
    <row r="142" spans="1:13" s="127" customFormat="1" ht="12.75" customHeight="1" x14ac:dyDescent="0.2">
      <c r="A142" s="44">
        <v>138</v>
      </c>
      <c r="B142" s="45" t="s">
        <v>1353</v>
      </c>
      <c r="C142" s="46">
        <v>81898</v>
      </c>
      <c r="D142" s="47" t="s">
        <v>1354</v>
      </c>
      <c r="E142" s="45" t="s">
        <v>1355</v>
      </c>
      <c r="F142" s="89" t="s">
        <v>231</v>
      </c>
      <c r="G142" s="48">
        <f t="shared" si="5"/>
        <v>1</v>
      </c>
      <c r="H142" s="49" t="s">
        <v>220</v>
      </c>
      <c r="I142" s="39">
        <f t="shared" si="6"/>
        <v>1</v>
      </c>
      <c r="J142" s="39" t="e">
        <f>+IF(#REF!="Issued",1,IF(#REF!="Not Issued",2,"Nil"))</f>
        <v>#REF!</v>
      </c>
      <c r="K142" s="39" t="s">
        <v>982</v>
      </c>
      <c r="L142" s="50"/>
      <c r="M142" s="90" t="s">
        <v>983</v>
      </c>
    </row>
    <row r="143" spans="1:13" s="127" customFormat="1" ht="12.75" customHeight="1" x14ac:dyDescent="0.2">
      <c r="A143" s="44">
        <v>139</v>
      </c>
      <c r="B143" s="45" t="s">
        <v>1357</v>
      </c>
      <c r="C143" s="46">
        <v>81705</v>
      </c>
      <c r="D143" s="47" t="s">
        <v>1358</v>
      </c>
      <c r="E143" s="45" t="s">
        <v>1359</v>
      </c>
      <c r="F143" s="89" t="s">
        <v>232</v>
      </c>
      <c r="G143" s="48">
        <f t="shared" si="5"/>
        <v>2</v>
      </c>
      <c r="H143" s="49" t="s">
        <v>220</v>
      </c>
      <c r="I143" s="39">
        <f t="shared" si="6"/>
        <v>1</v>
      </c>
      <c r="J143" s="39" t="e">
        <f>+IF(#REF!="Issued",1,IF(#REF!="Not Issued",2,"Nil"))</f>
        <v>#REF!</v>
      </c>
      <c r="K143" s="39" t="s">
        <v>987</v>
      </c>
      <c r="L143" s="50"/>
      <c r="M143" s="90" t="s">
        <v>988</v>
      </c>
    </row>
    <row r="144" spans="1:13" s="127" customFormat="1" ht="12.75" customHeight="1" x14ac:dyDescent="0.2">
      <c r="A144" s="44">
        <v>140</v>
      </c>
      <c r="B144" s="45" t="s">
        <v>1365</v>
      </c>
      <c r="C144" s="46">
        <v>82260</v>
      </c>
      <c r="D144" s="47" t="s">
        <v>1366</v>
      </c>
      <c r="E144" s="45" t="s">
        <v>1367</v>
      </c>
      <c r="F144" s="89" t="s">
        <v>231</v>
      </c>
      <c r="G144" s="48">
        <f t="shared" si="5"/>
        <v>1</v>
      </c>
      <c r="H144" s="49" t="s">
        <v>220</v>
      </c>
      <c r="I144" s="39">
        <f t="shared" si="6"/>
        <v>1</v>
      </c>
      <c r="J144" s="39" t="e">
        <f>+IF(#REF!="Issued",1,IF(#REF!="Not Issued",2,"Nil"))</f>
        <v>#REF!</v>
      </c>
      <c r="K144" s="39" t="s">
        <v>991</v>
      </c>
      <c r="L144" s="50"/>
      <c r="M144" s="90" t="s">
        <v>992</v>
      </c>
    </row>
    <row r="145" spans="1:13" s="127" customFormat="1" ht="12.75" customHeight="1" x14ac:dyDescent="0.2">
      <c r="A145" s="44">
        <v>141</v>
      </c>
      <c r="B145" s="45" t="s">
        <v>1369</v>
      </c>
      <c r="C145" s="46">
        <v>82261</v>
      </c>
      <c r="D145" s="47" t="s">
        <v>1370</v>
      </c>
      <c r="E145" s="45" t="s">
        <v>1371</v>
      </c>
      <c r="F145" s="89" t="s">
        <v>231</v>
      </c>
      <c r="G145" s="48">
        <f t="shared" si="5"/>
        <v>1</v>
      </c>
      <c r="H145" s="49" t="s">
        <v>220</v>
      </c>
      <c r="I145" s="39">
        <f t="shared" si="6"/>
        <v>1</v>
      </c>
      <c r="J145" s="39" t="e">
        <f>+IF(#REF!="Issued",1,IF(#REF!="Not Issued",2,"Nil"))</f>
        <v>#REF!</v>
      </c>
      <c r="K145" s="39" t="s">
        <v>995</v>
      </c>
      <c r="L145" s="50"/>
      <c r="M145" s="90" t="s">
        <v>996</v>
      </c>
    </row>
    <row r="146" spans="1:13" s="127" customFormat="1" ht="12.75" customHeight="1" x14ac:dyDescent="0.2">
      <c r="A146" s="44">
        <v>142</v>
      </c>
      <c r="B146" s="45" t="s">
        <v>1373</v>
      </c>
      <c r="C146" s="46">
        <v>82262</v>
      </c>
      <c r="D146" s="47" t="s">
        <v>1374</v>
      </c>
      <c r="E146" s="45" t="s">
        <v>1375</v>
      </c>
      <c r="F146" s="89" t="s">
        <v>232</v>
      </c>
      <c r="G146" s="48">
        <f t="shared" si="5"/>
        <v>2</v>
      </c>
      <c r="H146" s="49" t="s">
        <v>220</v>
      </c>
      <c r="I146" s="39">
        <f t="shared" si="6"/>
        <v>1</v>
      </c>
      <c r="J146" s="39" t="e">
        <f>+IF(#REF!="Issued",1,IF(#REF!="Not Issued",2,"Nil"))</f>
        <v>#REF!</v>
      </c>
      <c r="K146" s="39" t="s">
        <v>999</v>
      </c>
      <c r="L146" s="50"/>
      <c r="M146" s="90" t="s">
        <v>1000</v>
      </c>
    </row>
    <row r="147" spans="1:13" s="127" customFormat="1" ht="12.75" customHeight="1" x14ac:dyDescent="0.2">
      <c r="A147" s="44">
        <v>143</v>
      </c>
      <c r="B147" s="45" t="s">
        <v>1377</v>
      </c>
      <c r="C147" s="46">
        <v>83377</v>
      </c>
      <c r="D147" s="47" t="s">
        <v>1378</v>
      </c>
      <c r="E147" s="45" t="s">
        <v>1379</v>
      </c>
      <c r="F147" s="89" t="s">
        <v>232</v>
      </c>
      <c r="G147" s="48">
        <f t="shared" si="5"/>
        <v>2</v>
      </c>
      <c r="H147" s="49" t="s">
        <v>220</v>
      </c>
      <c r="I147" s="39">
        <f t="shared" si="6"/>
        <v>1</v>
      </c>
      <c r="J147" s="39" t="e">
        <f>+IF(#REF!="Issued",1,IF(#REF!="Not Issued",2,"Nil"))</f>
        <v>#REF!</v>
      </c>
      <c r="K147" s="39" t="s">
        <v>1004</v>
      </c>
      <c r="L147" s="50"/>
      <c r="M147" s="90" t="s">
        <v>1005</v>
      </c>
    </row>
    <row r="148" spans="1:13" s="127" customFormat="1" ht="12.75" customHeight="1" x14ac:dyDescent="0.2">
      <c r="A148" s="44">
        <v>144</v>
      </c>
      <c r="B148" s="45" t="s">
        <v>1381</v>
      </c>
      <c r="C148" s="46">
        <v>82263</v>
      </c>
      <c r="D148" s="47" t="s">
        <v>180</v>
      </c>
      <c r="E148" s="45" t="s">
        <v>126</v>
      </c>
      <c r="F148" s="89" t="s">
        <v>232</v>
      </c>
      <c r="G148" s="48">
        <f t="shared" si="5"/>
        <v>2</v>
      </c>
      <c r="H148" s="49" t="s">
        <v>220</v>
      </c>
      <c r="I148" s="39">
        <f t="shared" si="6"/>
        <v>1</v>
      </c>
      <c r="J148" s="39" t="e">
        <f>+IF(#REF!="Issued",1,IF(#REF!="Not Issued",2,"Nil"))</f>
        <v>#REF!</v>
      </c>
      <c r="K148" s="39" t="s">
        <v>1009</v>
      </c>
      <c r="L148" s="50"/>
      <c r="M148" s="90" t="s">
        <v>1010</v>
      </c>
    </row>
    <row r="149" spans="1:13" s="127" customFormat="1" ht="12.75" customHeight="1" x14ac:dyDescent="0.2">
      <c r="A149" s="44">
        <v>145</v>
      </c>
      <c r="B149" s="45" t="s">
        <v>1383</v>
      </c>
      <c r="C149" s="46">
        <v>82264</v>
      </c>
      <c r="D149" s="47" t="s">
        <v>1384</v>
      </c>
      <c r="E149" s="45" t="s">
        <v>1385</v>
      </c>
      <c r="F149" s="89" t="s">
        <v>232</v>
      </c>
      <c r="G149" s="48">
        <f t="shared" si="5"/>
        <v>2</v>
      </c>
      <c r="H149" s="49" t="s">
        <v>220</v>
      </c>
      <c r="I149" s="39">
        <f t="shared" si="6"/>
        <v>1</v>
      </c>
      <c r="J149" s="39" t="e">
        <f>+IF(#REF!="Issued",1,IF(#REF!="Not Issued",2,"Nil"))</f>
        <v>#REF!</v>
      </c>
      <c r="K149" s="39" t="s">
        <v>1013</v>
      </c>
      <c r="L149" s="50"/>
      <c r="M149" s="90" t="s">
        <v>1014</v>
      </c>
    </row>
    <row r="150" spans="1:13" s="127" customFormat="1" ht="12.75" customHeight="1" x14ac:dyDescent="0.2">
      <c r="A150" s="44">
        <v>146</v>
      </c>
      <c r="B150" s="45" t="s">
        <v>1391</v>
      </c>
      <c r="C150" s="46">
        <v>83219</v>
      </c>
      <c r="D150" s="47" t="s">
        <v>1392</v>
      </c>
      <c r="E150" s="45" t="s">
        <v>1393</v>
      </c>
      <c r="F150" s="89" t="s">
        <v>232</v>
      </c>
      <c r="G150" s="48">
        <f t="shared" si="5"/>
        <v>2</v>
      </c>
      <c r="H150" s="49" t="s">
        <v>220</v>
      </c>
      <c r="I150" s="39">
        <f t="shared" si="6"/>
        <v>1</v>
      </c>
      <c r="J150" s="39" t="e">
        <f>+IF(#REF!="Issued",1,IF(#REF!="Not Issued",2,"Nil"))</f>
        <v>#REF!</v>
      </c>
      <c r="K150" s="39" t="s">
        <v>1018</v>
      </c>
      <c r="L150" s="50"/>
      <c r="M150" s="90" t="s">
        <v>1019</v>
      </c>
    </row>
    <row r="151" spans="1:13" s="127" customFormat="1" ht="12.75" customHeight="1" x14ac:dyDescent="0.2">
      <c r="A151" s="44">
        <v>147</v>
      </c>
      <c r="B151" s="45" t="s">
        <v>1395</v>
      </c>
      <c r="C151" s="46">
        <v>83220</v>
      </c>
      <c r="D151" s="47" t="s">
        <v>1396</v>
      </c>
      <c r="E151" s="45" t="s">
        <v>1397</v>
      </c>
      <c r="F151" s="89" t="s">
        <v>232</v>
      </c>
      <c r="G151" s="48">
        <f t="shared" si="5"/>
        <v>2</v>
      </c>
      <c r="H151" s="49" t="s">
        <v>220</v>
      </c>
      <c r="I151" s="39">
        <f t="shared" si="6"/>
        <v>1</v>
      </c>
      <c r="J151" s="39" t="e">
        <f>+IF(#REF!="Issued",1,IF(#REF!="Not Issued",2,"Nil"))</f>
        <v>#REF!</v>
      </c>
      <c r="K151" s="39" t="s">
        <v>1023</v>
      </c>
      <c r="L151" s="50"/>
      <c r="M151" s="90" t="s">
        <v>1024</v>
      </c>
    </row>
    <row r="152" spans="1:13" s="127" customFormat="1" ht="12.75" customHeight="1" x14ac:dyDescent="0.2">
      <c r="A152" s="44">
        <v>148</v>
      </c>
      <c r="B152" s="45" t="s">
        <v>1399</v>
      </c>
      <c r="C152" s="46">
        <v>82265</v>
      </c>
      <c r="D152" s="47" t="s">
        <v>1400</v>
      </c>
      <c r="E152" s="45" t="s">
        <v>1401</v>
      </c>
      <c r="F152" s="89" t="s">
        <v>232</v>
      </c>
      <c r="G152" s="48">
        <f t="shared" si="5"/>
        <v>2</v>
      </c>
      <c r="H152" s="49" t="s">
        <v>220</v>
      </c>
      <c r="I152" s="39">
        <f t="shared" si="6"/>
        <v>1</v>
      </c>
      <c r="J152" s="39" t="e">
        <f>+IF(#REF!="Issued",1,IF(#REF!="Not Issued",2,"Nil"))</f>
        <v>#REF!</v>
      </c>
      <c r="K152" s="39" t="s">
        <v>1027</v>
      </c>
      <c r="L152" s="50"/>
      <c r="M152" s="90" t="s">
        <v>1028</v>
      </c>
    </row>
    <row r="153" spans="1:13" s="127" customFormat="1" ht="12.75" customHeight="1" x14ac:dyDescent="0.2">
      <c r="A153" s="44">
        <v>149</v>
      </c>
      <c r="B153" s="45" t="s">
        <v>1403</v>
      </c>
      <c r="C153" s="46">
        <v>82266</v>
      </c>
      <c r="D153" s="47" t="s">
        <v>113</v>
      </c>
      <c r="E153" s="45" t="s">
        <v>1404</v>
      </c>
      <c r="F153" s="89" t="s">
        <v>232</v>
      </c>
      <c r="G153" s="48">
        <f t="shared" si="5"/>
        <v>2</v>
      </c>
      <c r="H153" s="49" t="s">
        <v>220</v>
      </c>
      <c r="I153" s="39">
        <f t="shared" si="6"/>
        <v>1</v>
      </c>
      <c r="J153" s="39" t="e">
        <f>+IF(#REF!="Issued",1,IF(#REF!="Not Issued",2,"Nil"))</f>
        <v>#REF!</v>
      </c>
      <c r="K153" s="39" t="s">
        <v>1032</v>
      </c>
      <c r="L153" s="50"/>
      <c r="M153" s="90" t="s">
        <v>1033</v>
      </c>
    </row>
    <row r="154" spans="1:13" s="127" customFormat="1" ht="12.75" customHeight="1" x14ac:dyDescent="0.2">
      <c r="A154" s="44">
        <v>150</v>
      </c>
      <c r="B154" s="45" t="s">
        <v>1406</v>
      </c>
      <c r="C154" s="46">
        <v>82267</v>
      </c>
      <c r="D154" s="47" t="s">
        <v>1407</v>
      </c>
      <c r="E154" s="45" t="s">
        <v>1408</v>
      </c>
      <c r="F154" s="89" t="s">
        <v>231</v>
      </c>
      <c r="G154" s="48">
        <f t="shared" si="5"/>
        <v>1</v>
      </c>
      <c r="H154" s="49" t="s">
        <v>220</v>
      </c>
      <c r="I154" s="39">
        <f t="shared" si="6"/>
        <v>1</v>
      </c>
      <c r="J154" s="39" t="e">
        <f>+IF(#REF!="Issued",1,IF(#REF!="Not Issued",2,"Nil"))</f>
        <v>#REF!</v>
      </c>
      <c r="K154" s="39" t="s">
        <v>1037</v>
      </c>
      <c r="L154" s="50"/>
      <c r="M154" s="90" t="s">
        <v>1038</v>
      </c>
    </row>
    <row r="155" spans="1:13" s="127" customFormat="1" ht="12.75" customHeight="1" x14ac:dyDescent="0.2">
      <c r="A155" s="44">
        <v>151</v>
      </c>
      <c r="B155" s="45" t="s">
        <v>1418</v>
      </c>
      <c r="C155" s="46">
        <v>83223</v>
      </c>
      <c r="D155" s="47" t="s">
        <v>1419</v>
      </c>
      <c r="E155" s="45" t="s">
        <v>1420</v>
      </c>
      <c r="F155" s="89" t="s">
        <v>232</v>
      </c>
      <c r="G155" s="48">
        <f t="shared" si="5"/>
        <v>2</v>
      </c>
      <c r="H155" s="49" t="s">
        <v>220</v>
      </c>
      <c r="I155" s="39">
        <f t="shared" si="6"/>
        <v>1</v>
      </c>
      <c r="J155" s="39" t="e">
        <f>+IF(#REF!="Issued",1,IF(#REF!="Not Issued",2,"Nil"))</f>
        <v>#REF!</v>
      </c>
      <c r="K155" s="39" t="s">
        <v>1042</v>
      </c>
      <c r="L155" s="50"/>
      <c r="M155" s="90" t="s">
        <v>1043</v>
      </c>
    </row>
    <row r="156" spans="1:13" s="127" customFormat="1" ht="12.75" customHeight="1" x14ac:dyDescent="0.2">
      <c r="A156" s="44">
        <v>152</v>
      </c>
      <c r="B156" s="45" t="s">
        <v>1422</v>
      </c>
      <c r="C156" s="46">
        <v>82268</v>
      </c>
      <c r="D156" s="47" t="s">
        <v>1423</v>
      </c>
      <c r="E156" s="45" t="s">
        <v>1424</v>
      </c>
      <c r="F156" s="89" t="s">
        <v>232</v>
      </c>
      <c r="G156" s="48">
        <f t="shared" si="5"/>
        <v>2</v>
      </c>
      <c r="H156" s="49" t="s">
        <v>220</v>
      </c>
      <c r="I156" s="39">
        <f t="shared" si="6"/>
        <v>1</v>
      </c>
      <c r="J156" s="39" t="e">
        <f>+IF(#REF!="Issued",1,IF(#REF!="Not Issued",2,"Nil"))</f>
        <v>#REF!</v>
      </c>
      <c r="K156" s="39" t="s">
        <v>1045</v>
      </c>
      <c r="L156" s="50"/>
      <c r="M156" s="90" t="s">
        <v>1046</v>
      </c>
    </row>
    <row r="157" spans="1:13" s="127" customFormat="1" ht="12.75" customHeight="1" x14ac:dyDescent="0.2">
      <c r="A157" s="44">
        <v>153</v>
      </c>
      <c r="B157" s="45" t="s">
        <v>1430</v>
      </c>
      <c r="C157" s="46">
        <v>83225</v>
      </c>
      <c r="D157" s="47" t="s">
        <v>1431</v>
      </c>
      <c r="E157" s="45" t="s">
        <v>1432</v>
      </c>
      <c r="F157" s="89" t="s">
        <v>231</v>
      </c>
      <c r="G157" s="48">
        <f t="shared" si="5"/>
        <v>1</v>
      </c>
      <c r="H157" s="49" t="s">
        <v>220</v>
      </c>
      <c r="I157" s="39">
        <f t="shared" si="6"/>
        <v>1</v>
      </c>
      <c r="J157" s="39" t="e">
        <f>+IF(#REF!="Issued",1,IF(#REF!="Not Issued",2,"Nil"))</f>
        <v>#REF!</v>
      </c>
      <c r="K157" s="39" t="s">
        <v>1050</v>
      </c>
      <c r="L157" s="50"/>
      <c r="M157" s="90" t="s">
        <v>1051</v>
      </c>
    </row>
    <row r="158" spans="1:13" s="127" customFormat="1" ht="12.75" customHeight="1" x14ac:dyDescent="0.2">
      <c r="A158" s="44">
        <v>154</v>
      </c>
      <c r="B158" s="45" t="s">
        <v>1442</v>
      </c>
      <c r="C158" s="46">
        <v>83227</v>
      </c>
      <c r="D158" s="47" t="s">
        <v>1443</v>
      </c>
      <c r="E158" s="45" t="s">
        <v>43</v>
      </c>
      <c r="F158" s="89" t="s">
        <v>232</v>
      </c>
      <c r="G158" s="48">
        <f t="shared" si="5"/>
        <v>2</v>
      </c>
      <c r="H158" s="49" t="s">
        <v>220</v>
      </c>
      <c r="I158" s="39">
        <f t="shared" si="6"/>
        <v>1</v>
      </c>
      <c r="J158" s="39" t="e">
        <f>+IF(#REF!="Issued",1,IF(#REF!="Not Issued",2,"Nil"))</f>
        <v>#REF!</v>
      </c>
      <c r="K158" s="39" t="s">
        <v>1055</v>
      </c>
      <c r="L158" s="50"/>
      <c r="M158" s="90" t="s">
        <v>1056</v>
      </c>
    </row>
    <row r="159" spans="1:13" s="127" customFormat="1" ht="12.75" customHeight="1" x14ac:dyDescent="0.2">
      <c r="A159" s="44">
        <v>155</v>
      </c>
      <c r="B159" s="45" t="s">
        <v>1445</v>
      </c>
      <c r="C159" s="46">
        <v>82270</v>
      </c>
      <c r="D159" s="47" t="s">
        <v>1446</v>
      </c>
      <c r="E159" s="45" t="s">
        <v>1447</v>
      </c>
      <c r="F159" s="89" t="s">
        <v>231</v>
      </c>
      <c r="G159" s="48">
        <f t="shared" si="5"/>
        <v>1</v>
      </c>
      <c r="H159" s="49" t="s">
        <v>220</v>
      </c>
      <c r="I159" s="39">
        <f t="shared" si="6"/>
        <v>1</v>
      </c>
      <c r="J159" s="39" t="e">
        <f>+IF(#REF!="Issued",1,IF(#REF!="Not Issued",2,"Nil"))</f>
        <v>#REF!</v>
      </c>
      <c r="K159" s="39" t="s">
        <v>1060</v>
      </c>
      <c r="L159" s="50"/>
      <c r="M159" s="90" t="s">
        <v>803</v>
      </c>
    </row>
    <row r="160" spans="1:13" s="127" customFormat="1" ht="12.75" customHeight="1" x14ac:dyDescent="0.2">
      <c r="A160" s="44">
        <v>156</v>
      </c>
      <c r="B160" s="45" t="s">
        <v>1453</v>
      </c>
      <c r="C160" s="46">
        <v>83228</v>
      </c>
      <c r="D160" s="47" t="s">
        <v>1454</v>
      </c>
      <c r="E160" s="45" t="s">
        <v>1455</v>
      </c>
      <c r="F160" s="89" t="s">
        <v>231</v>
      </c>
      <c r="G160" s="48">
        <f t="shared" si="5"/>
        <v>1</v>
      </c>
      <c r="H160" s="49" t="s">
        <v>220</v>
      </c>
      <c r="I160" s="39">
        <f t="shared" si="6"/>
        <v>1</v>
      </c>
      <c r="J160" s="39" t="e">
        <f>+IF(#REF!="Issued",1,IF(#REF!="Not Issued",2,"Nil"))</f>
        <v>#REF!</v>
      </c>
      <c r="K160" s="39" t="s">
        <v>1063</v>
      </c>
      <c r="L160" s="50"/>
      <c r="M160" s="90" t="s">
        <v>1064</v>
      </c>
    </row>
    <row r="161" spans="1:13" s="127" customFormat="1" ht="12.75" customHeight="1" x14ac:dyDescent="0.2">
      <c r="A161" s="44">
        <v>157</v>
      </c>
      <c r="B161" s="45" t="s">
        <v>1470</v>
      </c>
      <c r="C161" s="46">
        <v>83231</v>
      </c>
      <c r="D161" s="47" t="s">
        <v>1471</v>
      </c>
      <c r="E161" s="45" t="s">
        <v>1472</v>
      </c>
      <c r="F161" s="89" t="s">
        <v>231</v>
      </c>
      <c r="G161" s="48">
        <f t="shared" si="5"/>
        <v>1</v>
      </c>
      <c r="H161" s="49" t="s">
        <v>220</v>
      </c>
      <c r="I161" s="39">
        <f t="shared" si="6"/>
        <v>1</v>
      </c>
      <c r="J161" s="39" t="e">
        <f>+IF(#REF!="Issued",1,IF(#REF!="Not Issued",2,"Nil"))</f>
        <v>#REF!</v>
      </c>
      <c r="K161" s="39" t="s">
        <v>1068</v>
      </c>
      <c r="L161" s="50"/>
      <c r="M161" s="90" t="s">
        <v>1069</v>
      </c>
    </row>
    <row r="162" spans="1:13" s="127" customFormat="1" ht="12.75" customHeight="1" x14ac:dyDescent="0.2">
      <c r="A162" s="44">
        <v>158</v>
      </c>
      <c r="B162" s="45" t="s">
        <v>1474</v>
      </c>
      <c r="C162" s="46">
        <v>82274</v>
      </c>
      <c r="D162" s="47" t="s">
        <v>1475</v>
      </c>
      <c r="E162" s="45" t="s">
        <v>1476</v>
      </c>
      <c r="F162" s="89" t="s">
        <v>232</v>
      </c>
      <c r="G162" s="48">
        <f t="shared" si="5"/>
        <v>2</v>
      </c>
      <c r="H162" s="49" t="s">
        <v>220</v>
      </c>
      <c r="I162" s="39">
        <f t="shared" si="6"/>
        <v>1</v>
      </c>
      <c r="J162" s="39" t="e">
        <f>+IF(#REF!="Issued",1,IF(#REF!="Not Issued",2,"Nil"))</f>
        <v>#REF!</v>
      </c>
      <c r="K162" s="39" t="s">
        <v>1073</v>
      </c>
      <c r="L162" s="50"/>
      <c r="M162" s="90"/>
    </row>
    <row r="163" spans="1:13" s="127" customFormat="1" ht="12.75" customHeight="1" x14ac:dyDescent="0.2">
      <c r="A163" s="44">
        <v>159</v>
      </c>
      <c r="B163" s="45" t="s">
        <v>1481</v>
      </c>
      <c r="C163" s="46">
        <v>82275</v>
      </c>
      <c r="D163" s="47" t="s">
        <v>1482</v>
      </c>
      <c r="E163" s="45" t="s">
        <v>1483</v>
      </c>
      <c r="F163" s="89" t="s">
        <v>232</v>
      </c>
      <c r="G163" s="48">
        <f t="shared" si="5"/>
        <v>2</v>
      </c>
      <c r="H163" s="49" t="s">
        <v>220</v>
      </c>
      <c r="I163" s="39">
        <f t="shared" si="6"/>
        <v>1</v>
      </c>
      <c r="J163" s="39" t="e">
        <f>+IF(#REF!="Issued",1,IF(#REF!="Not Issued",2,"Nil"))</f>
        <v>#REF!</v>
      </c>
      <c r="K163" s="39" t="s">
        <v>1077</v>
      </c>
      <c r="L163" s="50"/>
      <c r="M163" s="90"/>
    </row>
    <row r="164" spans="1:13" s="127" customFormat="1" ht="12.75" customHeight="1" x14ac:dyDescent="0.2">
      <c r="A164" s="44">
        <v>160</v>
      </c>
      <c r="B164" s="45" t="s">
        <v>1485</v>
      </c>
      <c r="C164" s="46">
        <v>82276</v>
      </c>
      <c r="D164" s="47" t="s">
        <v>1486</v>
      </c>
      <c r="E164" s="45" t="s">
        <v>1487</v>
      </c>
      <c r="F164" s="89" t="s">
        <v>231</v>
      </c>
      <c r="G164" s="48">
        <f t="shared" si="5"/>
        <v>1</v>
      </c>
      <c r="H164" s="49" t="s">
        <v>220</v>
      </c>
      <c r="I164" s="39">
        <f t="shared" si="6"/>
        <v>1</v>
      </c>
      <c r="J164" s="39" t="e">
        <f>+IF(#REF!="Issued",1,IF(#REF!="Not Issued",2,"Nil"))</f>
        <v>#REF!</v>
      </c>
      <c r="K164" s="39" t="s">
        <v>1080</v>
      </c>
      <c r="L164" s="50"/>
      <c r="M164" s="90"/>
    </row>
    <row r="165" spans="1:13" s="127" customFormat="1" ht="12.75" customHeight="1" x14ac:dyDescent="0.2">
      <c r="A165" s="44">
        <v>161</v>
      </c>
      <c r="B165" s="45" t="s">
        <v>1489</v>
      </c>
      <c r="C165" s="46">
        <v>82277</v>
      </c>
      <c r="D165" s="47" t="s">
        <v>1490</v>
      </c>
      <c r="E165" s="45" t="s">
        <v>1491</v>
      </c>
      <c r="F165" s="89" t="s">
        <v>231</v>
      </c>
      <c r="G165" s="48">
        <f t="shared" si="5"/>
        <v>1</v>
      </c>
      <c r="H165" s="49" t="s">
        <v>220</v>
      </c>
      <c r="I165" s="39">
        <f t="shared" si="6"/>
        <v>1</v>
      </c>
      <c r="J165" s="39" t="e">
        <f>+IF(#REF!="Issued",1,IF(#REF!="Not Issued",2,"Nil"))</f>
        <v>#REF!</v>
      </c>
      <c r="K165" s="39" t="s">
        <v>1084</v>
      </c>
      <c r="L165" s="50"/>
      <c r="M165" s="90"/>
    </row>
    <row r="166" spans="1:13" s="127" customFormat="1" ht="12.75" customHeight="1" x14ac:dyDescent="0.2">
      <c r="A166" s="44">
        <v>162</v>
      </c>
      <c r="B166" s="45" t="s">
        <v>1511</v>
      </c>
      <c r="C166" s="46">
        <v>83236</v>
      </c>
      <c r="D166" s="47" t="s">
        <v>1512</v>
      </c>
      <c r="E166" s="45" t="s">
        <v>1513</v>
      </c>
      <c r="F166" s="89" t="s">
        <v>232</v>
      </c>
      <c r="G166" s="48">
        <f t="shared" si="5"/>
        <v>2</v>
      </c>
      <c r="H166" s="49" t="s">
        <v>220</v>
      </c>
      <c r="I166" s="39">
        <f t="shared" si="6"/>
        <v>1</v>
      </c>
      <c r="J166" s="39" t="e">
        <f>+IF(#REF!="Issued",1,IF(#REF!="Not Issued",2,"Nil"))</f>
        <v>#REF!</v>
      </c>
      <c r="K166" s="39" t="s">
        <v>1088</v>
      </c>
      <c r="L166" s="50"/>
      <c r="M166" s="90"/>
    </row>
    <row r="167" spans="1:13" s="127" customFormat="1" ht="12.75" customHeight="1" x14ac:dyDescent="0.2">
      <c r="A167" s="44">
        <v>163</v>
      </c>
      <c r="B167" s="45" t="s">
        <v>1519</v>
      </c>
      <c r="C167" s="46">
        <v>83378</v>
      </c>
      <c r="D167" s="47" t="s">
        <v>1520</v>
      </c>
      <c r="E167" s="45" t="s">
        <v>1521</v>
      </c>
      <c r="F167" s="89" t="s">
        <v>231</v>
      </c>
      <c r="G167" s="48">
        <f t="shared" si="5"/>
        <v>1</v>
      </c>
      <c r="H167" s="49" t="s">
        <v>220</v>
      </c>
      <c r="I167" s="39">
        <f t="shared" si="6"/>
        <v>1</v>
      </c>
      <c r="J167" s="39" t="e">
        <f>+IF(#REF!="Issued",1,IF(#REF!="Not Issued",2,"Nil"))</f>
        <v>#REF!</v>
      </c>
      <c r="K167" s="39" t="s">
        <v>1092</v>
      </c>
      <c r="L167" s="50"/>
      <c r="M167" s="90"/>
    </row>
    <row r="168" spans="1:13" s="127" customFormat="1" ht="12.75" customHeight="1" x14ac:dyDescent="0.2">
      <c r="A168" s="44">
        <v>164</v>
      </c>
      <c r="B168" s="45" t="s">
        <v>1531</v>
      </c>
      <c r="C168" s="46">
        <v>81899</v>
      </c>
      <c r="D168" s="47" t="s">
        <v>1532</v>
      </c>
      <c r="E168" s="45" t="s">
        <v>1533</v>
      </c>
      <c r="F168" s="89" t="s">
        <v>232</v>
      </c>
      <c r="G168" s="48">
        <f t="shared" si="5"/>
        <v>2</v>
      </c>
      <c r="H168" s="49" t="s">
        <v>220</v>
      </c>
      <c r="I168" s="39">
        <f t="shared" si="6"/>
        <v>1</v>
      </c>
      <c r="J168" s="39" t="e">
        <f>+IF(#REF!="Issued",1,IF(#REF!="Not Issued",2,"Nil"))</f>
        <v>#REF!</v>
      </c>
      <c r="K168" s="39" t="s">
        <v>1096</v>
      </c>
      <c r="L168" s="50"/>
      <c r="M168" s="90"/>
    </row>
    <row r="169" spans="1:13" s="127" customFormat="1" ht="12.75" customHeight="1" x14ac:dyDescent="0.2">
      <c r="A169" s="44">
        <v>165</v>
      </c>
      <c r="B169" s="45" t="s">
        <v>1553</v>
      </c>
      <c r="C169" s="46">
        <v>81707</v>
      </c>
      <c r="D169" s="47" t="s">
        <v>1554</v>
      </c>
      <c r="E169" s="45" t="s">
        <v>1555</v>
      </c>
      <c r="F169" s="89" t="s">
        <v>232</v>
      </c>
      <c r="G169" s="48">
        <f t="shared" si="5"/>
        <v>2</v>
      </c>
      <c r="H169" s="49" t="s">
        <v>220</v>
      </c>
      <c r="I169" s="39">
        <f t="shared" si="6"/>
        <v>1</v>
      </c>
      <c r="J169" s="39" t="e">
        <f>+IF(#REF!="Issued",1,IF(#REF!="Not Issued",2,"Nil"))</f>
        <v>#REF!</v>
      </c>
      <c r="K169" s="39" t="s">
        <v>1100</v>
      </c>
      <c r="L169" s="50"/>
      <c r="M169" s="90"/>
    </row>
    <row r="170" spans="1:13" s="127" customFormat="1" ht="12.75" customHeight="1" x14ac:dyDescent="0.2">
      <c r="A170" s="44">
        <v>166</v>
      </c>
      <c r="B170" s="45" t="s">
        <v>1557</v>
      </c>
      <c r="C170" s="46">
        <v>82283</v>
      </c>
      <c r="D170" s="47" t="s">
        <v>1558</v>
      </c>
      <c r="E170" s="45" t="s">
        <v>1559</v>
      </c>
      <c r="F170" s="89" t="s">
        <v>231</v>
      </c>
      <c r="G170" s="48">
        <f t="shared" si="5"/>
        <v>1</v>
      </c>
      <c r="H170" s="49" t="s">
        <v>220</v>
      </c>
      <c r="I170" s="39">
        <f t="shared" si="6"/>
        <v>1</v>
      </c>
      <c r="J170" s="39" t="e">
        <f>+IF(#REF!="Issued",1,IF(#REF!="Not Issued",2,"Nil"))</f>
        <v>#REF!</v>
      </c>
      <c r="K170" s="39" t="s">
        <v>1104</v>
      </c>
      <c r="L170" s="50"/>
      <c r="M170" s="90"/>
    </row>
    <row r="171" spans="1:13" s="127" customFormat="1" ht="12.75" customHeight="1" x14ac:dyDescent="0.2">
      <c r="A171" s="44">
        <v>167</v>
      </c>
      <c r="B171" s="45" t="s">
        <v>1565</v>
      </c>
      <c r="C171" s="46">
        <v>82285</v>
      </c>
      <c r="D171" s="47" t="s">
        <v>1566</v>
      </c>
      <c r="E171" s="45" t="s">
        <v>1567</v>
      </c>
      <c r="F171" s="89" t="s">
        <v>231</v>
      </c>
      <c r="G171" s="48">
        <f t="shared" si="5"/>
        <v>1</v>
      </c>
      <c r="H171" s="49" t="s">
        <v>220</v>
      </c>
      <c r="I171" s="39">
        <f t="shared" si="6"/>
        <v>1</v>
      </c>
      <c r="J171" s="39" t="e">
        <f>+IF(#REF!="Issued",1,IF(#REF!="Not Issued",2,"Nil"))</f>
        <v>#REF!</v>
      </c>
      <c r="K171" s="39" t="s">
        <v>1108</v>
      </c>
      <c r="L171" s="50"/>
      <c r="M171" s="90"/>
    </row>
    <row r="172" spans="1:13" s="127" customFormat="1" ht="12.75" customHeight="1" x14ac:dyDescent="0.2">
      <c r="A172" s="44">
        <v>168</v>
      </c>
      <c r="B172" s="45" t="s">
        <v>1569</v>
      </c>
      <c r="C172" s="46">
        <v>82286</v>
      </c>
      <c r="D172" s="47" t="s">
        <v>1570</v>
      </c>
      <c r="E172" s="45" t="s">
        <v>1571</v>
      </c>
      <c r="F172" s="89" t="s">
        <v>232</v>
      </c>
      <c r="G172" s="48">
        <f t="shared" si="5"/>
        <v>2</v>
      </c>
      <c r="H172" s="49" t="s">
        <v>220</v>
      </c>
      <c r="I172" s="39">
        <f t="shared" si="6"/>
        <v>1</v>
      </c>
      <c r="J172" s="39" t="e">
        <f>+IF(#REF!="Issued",1,IF(#REF!="Not Issued",2,"Nil"))</f>
        <v>#REF!</v>
      </c>
      <c r="K172" s="39" t="s">
        <v>1112</v>
      </c>
      <c r="L172" s="50"/>
      <c r="M172" s="90"/>
    </row>
    <row r="173" spans="1:13" s="127" customFormat="1" ht="12.75" customHeight="1" x14ac:dyDescent="0.2">
      <c r="A173" s="44">
        <v>169</v>
      </c>
      <c r="B173" s="45" t="s">
        <v>1573</v>
      </c>
      <c r="C173" s="46">
        <v>81900</v>
      </c>
      <c r="D173" s="47" t="s">
        <v>1574</v>
      </c>
      <c r="E173" s="45" t="s">
        <v>282</v>
      </c>
      <c r="F173" s="89" t="s">
        <v>232</v>
      </c>
      <c r="G173" s="48">
        <f t="shared" si="5"/>
        <v>2</v>
      </c>
      <c r="H173" s="49" t="s">
        <v>220</v>
      </c>
      <c r="I173" s="39">
        <f t="shared" si="6"/>
        <v>1</v>
      </c>
      <c r="J173" s="39" t="e">
        <f>+IF(#REF!="Issued",1,IF(#REF!="Not Issued",2,"Nil"))</f>
        <v>#REF!</v>
      </c>
      <c r="K173" s="39" t="s">
        <v>1116</v>
      </c>
      <c r="L173" s="50"/>
      <c r="M173" s="90"/>
    </row>
    <row r="174" spans="1:13" s="127" customFormat="1" ht="12.75" customHeight="1" x14ac:dyDescent="0.2">
      <c r="A174" s="44">
        <v>170</v>
      </c>
      <c r="B174" s="45" t="s">
        <v>1576</v>
      </c>
      <c r="C174" s="46">
        <v>83240</v>
      </c>
      <c r="D174" s="47" t="s">
        <v>1577</v>
      </c>
      <c r="E174" s="45" t="s">
        <v>126</v>
      </c>
      <c r="F174" s="89" t="s">
        <v>232</v>
      </c>
      <c r="G174" s="48">
        <f t="shared" si="5"/>
        <v>2</v>
      </c>
      <c r="H174" s="49" t="s">
        <v>220</v>
      </c>
      <c r="I174" s="39">
        <f t="shared" si="6"/>
        <v>1</v>
      </c>
      <c r="J174" s="39" t="e">
        <f>+IF(#REF!="Issued",1,IF(#REF!="Not Issued",2,"Nil"))</f>
        <v>#REF!</v>
      </c>
      <c r="K174" s="39" t="s">
        <v>1119</v>
      </c>
      <c r="L174" s="50"/>
      <c r="M174" s="90"/>
    </row>
    <row r="175" spans="1:13" s="127" customFormat="1" ht="12.75" customHeight="1" x14ac:dyDescent="0.2">
      <c r="A175" s="44">
        <v>171</v>
      </c>
      <c r="B175" s="45" t="s">
        <v>1579</v>
      </c>
      <c r="C175" s="46">
        <v>82287</v>
      </c>
      <c r="D175" s="47" t="s">
        <v>1580</v>
      </c>
      <c r="E175" s="45" t="s">
        <v>1581</v>
      </c>
      <c r="F175" s="89" t="s">
        <v>232</v>
      </c>
      <c r="G175" s="48">
        <f t="shared" si="5"/>
        <v>2</v>
      </c>
      <c r="H175" s="49" t="s">
        <v>220</v>
      </c>
      <c r="I175" s="39">
        <f t="shared" si="6"/>
        <v>1</v>
      </c>
      <c r="J175" s="39" t="e">
        <f>+IF(#REF!="Issued",1,IF(#REF!="Not Issued",2,"Nil"))</f>
        <v>#REF!</v>
      </c>
      <c r="K175" s="39" t="s">
        <v>1123</v>
      </c>
      <c r="L175" s="50"/>
      <c r="M175" s="90"/>
    </row>
    <row r="176" spans="1:13" s="127" customFormat="1" ht="12.75" customHeight="1" x14ac:dyDescent="0.2">
      <c r="A176" s="44">
        <v>172</v>
      </c>
      <c r="B176" s="45" t="s">
        <v>1583</v>
      </c>
      <c r="C176" s="46">
        <v>83241</v>
      </c>
      <c r="D176" s="47" t="s">
        <v>1584</v>
      </c>
      <c r="E176" s="45" t="s">
        <v>1585</v>
      </c>
      <c r="F176" s="89" t="s">
        <v>232</v>
      </c>
      <c r="G176" s="48">
        <f t="shared" si="5"/>
        <v>2</v>
      </c>
      <c r="H176" s="49" t="s">
        <v>220</v>
      </c>
      <c r="I176" s="39">
        <f t="shared" si="6"/>
        <v>1</v>
      </c>
      <c r="J176" s="39" t="e">
        <f>+IF(#REF!="Issued",1,IF(#REF!="Not Issued",2,"Nil"))</f>
        <v>#REF!</v>
      </c>
      <c r="K176" s="39" t="s">
        <v>1126</v>
      </c>
      <c r="L176" s="50"/>
      <c r="M176" s="90"/>
    </row>
    <row r="177" spans="1:13" s="127" customFormat="1" ht="12.75" customHeight="1" x14ac:dyDescent="0.2">
      <c r="A177" s="44">
        <v>173</v>
      </c>
      <c r="B177" s="45" t="s">
        <v>1598</v>
      </c>
      <c r="C177" s="46">
        <v>82288</v>
      </c>
      <c r="D177" s="47" t="s">
        <v>1599</v>
      </c>
      <c r="E177" s="45" t="s">
        <v>1600</v>
      </c>
      <c r="F177" s="89" t="s">
        <v>231</v>
      </c>
      <c r="G177" s="48">
        <f t="shared" si="5"/>
        <v>1</v>
      </c>
      <c r="H177" s="49" t="s">
        <v>220</v>
      </c>
      <c r="I177" s="39">
        <f t="shared" si="6"/>
        <v>1</v>
      </c>
      <c r="J177" s="39" t="e">
        <f>+IF(#REF!="Issued",1,IF(#REF!="Not Issued",2,"Nil"))</f>
        <v>#REF!</v>
      </c>
      <c r="K177" s="39" t="s">
        <v>1129</v>
      </c>
      <c r="L177" s="50"/>
      <c r="M177" s="90"/>
    </row>
    <row r="178" spans="1:13" s="127" customFormat="1" ht="12.75" customHeight="1" x14ac:dyDescent="0.2">
      <c r="A178" s="44">
        <v>174</v>
      </c>
      <c r="B178" s="45" t="s">
        <v>1602</v>
      </c>
      <c r="C178" s="46">
        <v>82289</v>
      </c>
      <c r="D178" s="47" t="s">
        <v>1603</v>
      </c>
      <c r="E178" s="45" t="s">
        <v>1604</v>
      </c>
      <c r="F178" s="89" t="s">
        <v>232</v>
      </c>
      <c r="G178" s="48">
        <f t="shared" si="5"/>
        <v>2</v>
      </c>
      <c r="H178" s="49" t="s">
        <v>220</v>
      </c>
      <c r="I178" s="39">
        <f t="shared" si="6"/>
        <v>1</v>
      </c>
      <c r="J178" s="39" t="e">
        <f>+IF(#REF!="Issued",1,IF(#REF!="Not Issued",2,"Nil"))</f>
        <v>#REF!</v>
      </c>
      <c r="K178" s="39" t="s">
        <v>1132</v>
      </c>
      <c r="L178" s="50"/>
      <c r="M178" s="90"/>
    </row>
    <row r="179" spans="1:13" s="127" customFormat="1" ht="12.75" customHeight="1" x14ac:dyDescent="0.2">
      <c r="A179" s="44">
        <v>175</v>
      </c>
      <c r="B179" s="45" t="s">
        <v>1606</v>
      </c>
      <c r="C179" s="46">
        <v>82290</v>
      </c>
      <c r="D179" s="47" t="s">
        <v>1607</v>
      </c>
      <c r="E179" s="45" t="s">
        <v>1608</v>
      </c>
      <c r="F179" s="89" t="s">
        <v>232</v>
      </c>
      <c r="G179" s="48">
        <f t="shared" si="5"/>
        <v>2</v>
      </c>
      <c r="H179" s="49" t="s">
        <v>220</v>
      </c>
      <c r="I179" s="39">
        <f t="shared" si="6"/>
        <v>1</v>
      </c>
      <c r="J179" s="39" t="e">
        <f>+IF(#REF!="Issued",1,IF(#REF!="Not Issued",2,"Nil"))</f>
        <v>#REF!</v>
      </c>
      <c r="K179" s="39" t="s">
        <v>1136</v>
      </c>
      <c r="L179" s="50"/>
      <c r="M179" s="90"/>
    </row>
    <row r="180" spans="1:13" s="127" customFormat="1" ht="12.75" customHeight="1" x14ac:dyDescent="0.2">
      <c r="A180" s="44">
        <v>176</v>
      </c>
      <c r="B180" s="45" t="s">
        <v>1614</v>
      </c>
      <c r="C180" s="46">
        <v>82292</v>
      </c>
      <c r="D180" s="47" t="s">
        <v>213</v>
      </c>
      <c r="E180" s="45" t="s">
        <v>276</v>
      </c>
      <c r="F180" s="89" t="s">
        <v>232</v>
      </c>
      <c r="G180" s="48">
        <f t="shared" si="5"/>
        <v>2</v>
      </c>
      <c r="H180" s="49" t="s">
        <v>220</v>
      </c>
      <c r="I180" s="39">
        <f t="shared" si="6"/>
        <v>1</v>
      </c>
      <c r="J180" s="39" t="e">
        <f>+IF(#REF!="Issued",1,IF(#REF!="Not Issued",2,"Nil"))</f>
        <v>#REF!</v>
      </c>
      <c r="K180" s="39" t="s">
        <v>1140</v>
      </c>
      <c r="L180" s="50"/>
      <c r="M180" s="90"/>
    </row>
    <row r="181" spans="1:13" s="127" customFormat="1" ht="12.75" customHeight="1" x14ac:dyDescent="0.2">
      <c r="A181" s="44">
        <v>177</v>
      </c>
      <c r="B181" s="45" t="s">
        <v>1616</v>
      </c>
      <c r="C181" s="46">
        <v>82293</v>
      </c>
      <c r="D181" s="47" t="s">
        <v>1617</v>
      </c>
      <c r="E181" s="45" t="s">
        <v>1604</v>
      </c>
      <c r="F181" s="89" t="s">
        <v>232</v>
      </c>
      <c r="G181" s="48">
        <f t="shared" si="5"/>
        <v>2</v>
      </c>
      <c r="H181" s="49" t="s">
        <v>220</v>
      </c>
      <c r="I181" s="39">
        <f t="shared" si="6"/>
        <v>1</v>
      </c>
      <c r="J181" s="39" t="e">
        <f>+IF(#REF!="Issued",1,IF(#REF!="Not Issued",2,"Nil"))</f>
        <v>#REF!</v>
      </c>
      <c r="K181" s="39" t="s">
        <v>1144</v>
      </c>
      <c r="L181" s="50"/>
      <c r="M181" s="90"/>
    </row>
    <row r="182" spans="1:13" s="127" customFormat="1" ht="12.75" customHeight="1" x14ac:dyDescent="0.2">
      <c r="A182" s="44">
        <v>178</v>
      </c>
      <c r="B182" s="45" t="s">
        <v>1626</v>
      </c>
      <c r="C182" s="46">
        <v>82295</v>
      </c>
      <c r="D182" s="47" t="s">
        <v>1627</v>
      </c>
      <c r="E182" s="45" t="s">
        <v>1628</v>
      </c>
      <c r="F182" s="89" t="s">
        <v>232</v>
      </c>
      <c r="G182" s="48">
        <f t="shared" si="5"/>
        <v>2</v>
      </c>
      <c r="H182" s="49" t="s">
        <v>220</v>
      </c>
      <c r="I182" s="39">
        <f t="shared" si="6"/>
        <v>1</v>
      </c>
      <c r="J182" s="39" t="e">
        <f>+IF(#REF!="Issued",1,IF(#REF!="Not Issued",2,"Nil"))</f>
        <v>#REF!</v>
      </c>
      <c r="K182" s="39" t="s">
        <v>1148</v>
      </c>
      <c r="L182" s="50"/>
      <c r="M182" s="90"/>
    </row>
    <row r="183" spans="1:13" s="127" customFormat="1" ht="12.75" customHeight="1" x14ac:dyDescent="0.2">
      <c r="A183" s="44">
        <v>179</v>
      </c>
      <c r="B183" s="45" t="s">
        <v>1630</v>
      </c>
      <c r="C183" s="46">
        <v>81901</v>
      </c>
      <c r="D183" s="47" t="s">
        <v>1631</v>
      </c>
      <c r="E183" s="45" t="s">
        <v>1632</v>
      </c>
      <c r="F183" s="89" t="s">
        <v>232</v>
      </c>
      <c r="G183" s="48">
        <f t="shared" si="5"/>
        <v>2</v>
      </c>
      <c r="H183" s="49" t="s">
        <v>220</v>
      </c>
      <c r="I183" s="39">
        <f t="shared" si="6"/>
        <v>1</v>
      </c>
      <c r="J183" s="39" t="e">
        <f>+IF(#REF!="Issued",1,IF(#REF!="Not Issued",2,"Nil"))</f>
        <v>#REF!</v>
      </c>
      <c r="K183" s="39" t="s">
        <v>1151</v>
      </c>
      <c r="L183" s="50"/>
      <c r="M183" s="90"/>
    </row>
    <row r="184" spans="1:13" s="127" customFormat="1" ht="12.75" customHeight="1" x14ac:dyDescent="0.2">
      <c r="A184" s="44">
        <v>180</v>
      </c>
      <c r="B184" s="45" t="s">
        <v>1634</v>
      </c>
      <c r="C184" s="46">
        <v>82296</v>
      </c>
      <c r="D184" s="47" t="s">
        <v>1635</v>
      </c>
      <c r="E184" s="45" t="s">
        <v>1636</v>
      </c>
      <c r="F184" s="89" t="s">
        <v>232</v>
      </c>
      <c r="G184" s="48">
        <f t="shared" si="5"/>
        <v>2</v>
      </c>
      <c r="H184" s="49" t="s">
        <v>220</v>
      </c>
      <c r="I184" s="39">
        <f t="shared" si="6"/>
        <v>1</v>
      </c>
      <c r="J184" s="39" t="e">
        <f>+IF(#REF!="Issued",1,IF(#REF!="Not Issued",2,"Nil"))</f>
        <v>#REF!</v>
      </c>
      <c r="K184" s="39" t="s">
        <v>1154</v>
      </c>
      <c r="L184" s="50"/>
      <c r="M184" s="90"/>
    </row>
    <row r="185" spans="1:13" s="127" customFormat="1" ht="12.75" customHeight="1" x14ac:dyDescent="0.2">
      <c r="A185" s="44">
        <v>181</v>
      </c>
      <c r="B185" s="45" t="s">
        <v>1655</v>
      </c>
      <c r="C185" s="46">
        <v>82299</v>
      </c>
      <c r="D185" s="47" t="s">
        <v>1656</v>
      </c>
      <c r="E185" s="45" t="s">
        <v>1657</v>
      </c>
      <c r="F185" s="89" t="s">
        <v>231</v>
      </c>
      <c r="G185" s="48">
        <f t="shared" si="5"/>
        <v>1</v>
      </c>
      <c r="H185" s="49" t="s">
        <v>220</v>
      </c>
      <c r="I185" s="39">
        <f t="shared" si="6"/>
        <v>1</v>
      </c>
      <c r="J185" s="39" t="e">
        <f>+IF(#REF!="Issued",1,IF(#REF!="Not Issued",2,"Nil"))</f>
        <v>#REF!</v>
      </c>
      <c r="K185" s="39" t="s">
        <v>1158</v>
      </c>
      <c r="L185" s="50"/>
      <c r="M185" s="90"/>
    </row>
    <row r="186" spans="1:13" s="127" customFormat="1" ht="12.75" customHeight="1" x14ac:dyDescent="0.2">
      <c r="A186" s="44">
        <v>182</v>
      </c>
      <c r="B186" s="45" t="s">
        <v>1659</v>
      </c>
      <c r="C186" s="46">
        <v>82300</v>
      </c>
      <c r="D186" s="47" t="s">
        <v>1660</v>
      </c>
      <c r="E186" s="45" t="s">
        <v>1177</v>
      </c>
      <c r="F186" s="89" t="s">
        <v>231</v>
      </c>
      <c r="G186" s="48">
        <f t="shared" si="5"/>
        <v>1</v>
      </c>
      <c r="H186" s="49" t="s">
        <v>220</v>
      </c>
      <c r="I186" s="39">
        <f t="shared" si="6"/>
        <v>1</v>
      </c>
      <c r="J186" s="39" t="e">
        <f>+IF(#REF!="Issued",1,IF(#REF!="Not Issued",2,"Nil"))</f>
        <v>#REF!</v>
      </c>
      <c r="K186" s="39" t="s">
        <v>1162</v>
      </c>
      <c r="L186" s="50"/>
      <c r="M186" s="90"/>
    </row>
    <row r="187" spans="1:13" s="127" customFormat="1" ht="12.75" customHeight="1" x14ac:dyDescent="0.2">
      <c r="A187" s="44">
        <v>183</v>
      </c>
      <c r="B187" s="45" t="s">
        <v>1673</v>
      </c>
      <c r="C187" s="46">
        <v>82301</v>
      </c>
      <c r="D187" s="47" t="s">
        <v>1674</v>
      </c>
      <c r="E187" s="45" t="s">
        <v>1675</v>
      </c>
      <c r="F187" s="89" t="s">
        <v>232</v>
      </c>
      <c r="G187" s="48">
        <f t="shared" si="5"/>
        <v>2</v>
      </c>
      <c r="H187" s="49" t="s">
        <v>220</v>
      </c>
      <c r="I187" s="39">
        <f t="shared" si="6"/>
        <v>1</v>
      </c>
      <c r="J187" s="39" t="e">
        <f>+IF(#REF!="Issued",1,IF(#REF!="Not Issued",2,"Nil"))</f>
        <v>#REF!</v>
      </c>
      <c r="K187" s="39" t="s">
        <v>1166</v>
      </c>
      <c r="L187" s="50"/>
      <c r="M187" s="90"/>
    </row>
    <row r="188" spans="1:13" s="127" customFormat="1" ht="12.75" customHeight="1" x14ac:dyDescent="0.2">
      <c r="A188" s="44">
        <v>184</v>
      </c>
      <c r="B188" s="45" t="s">
        <v>1680</v>
      </c>
      <c r="C188" s="46">
        <v>82302</v>
      </c>
      <c r="D188" s="47" t="s">
        <v>1681</v>
      </c>
      <c r="E188" s="45" t="s">
        <v>194</v>
      </c>
      <c r="F188" s="89" t="s">
        <v>231</v>
      </c>
      <c r="G188" s="48">
        <f t="shared" si="5"/>
        <v>1</v>
      </c>
      <c r="H188" s="49" t="s">
        <v>220</v>
      </c>
      <c r="I188" s="39">
        <f t="shared" si="6"/>
        <v>1</v>
      </c>
      <c r="J188" s="39" t="e">
        <f>+IF(#REF!="Issued",1,IF(#REF!="Not Issued",2,"Nil"))</f>
        <v>#REF!</v>
      </c>
      <c r="K188" s="39" t="s">
        <v>1170</v>
      </c>
      <c r="L188" s="50"/>
      <c r="M188" s="90"/>
    </row>
    <row r="189" spans="1:13" s="127" customFormat="1" ht="12.75" customHeight="1" x14ac:dyDescent="0.2">
      <c r="A189" s="44">
        <v>185</v>
      </c>
      <c r="B189" s="45" t="s">
        <v>1683</v>
      </c>
      <c r="C189" s="46">
        <v>83380</v>
      </c>
      <c r="D189" s="47" t="s">
        <v>1684</v>
      </c>
      <c r="E189" s="45" t="s">
        <v>1685</v>
      </c>
      <c r="F189" s="89" t="s">
        <v>232</v>
      </c>
      <c r="G189" s="48">
        <f t="shared" si="5"/>
        <v>2</v>
      </c>
      <c r="H189" s="49" t="s">
        <v>220</v>
      </c>
      <c r="I189" s="39">
        <f t="shared" si="6"/>
        <v>1</v>
      </c>
      <c r="J189" s="39" t="e">
        <f>+IF(#REF!="Issued",1,IF(#REF!="Not Issued",2,"Nil"))</f>
        <v>#REF!</v>
      </c>
      <c r="K189" s="39" t="s">
        <v>1174</v>
      </c>
      <c r="L189" s="50"/>
      <c r="M189" s="90"/>
    </row>
    <row r="190" spans="1:13" s="127" customFormat="1" ht="12.75" customHeight="1" x14ac:dyDescent="0.2">
      <c r="A190" s="44">
        <v>186</v>
      </c>
      <c r="B190" s="45" t="s">
        <v>1699</v>
      </c>
      <c r="C190" s="46">
        <v>81709</v>
      </c>
      <c r="D190" s="47" t="s">
        <v>1700</v>
      </c>
      <c r="E190" s="45" t="s">
        <v>1701</v>
      </c>
      <c r="F190" s="89" t="s">
        <v>232</v>
      </c>
      <c r="G190" s="48">
        <f t="shared" si="5"/>
        <v>2</v>
      </c>
      <c r="H190" s="49" t="s">
        <v>220</v>
      </c>
      <c r="I190" s="39">
        <f t="shared" si="6"/>
        <v>1</v>
      </c>
      <c r="J190" s="39" t="e">
        <f>+IF(#REF!="Issued",1,IF(#REF!="Not Issued",2,"Nil"))</f>
        <v>#REF!</v>
      </c>
      <c r="K190" s="39" t="s">
        <v>1178</v>
      </c>
      <c r="L190" s="50"/>
      <c r="M190" s="90"/>
    </row>
    <row r="191" spans="1:13" s="127" customFormat="1" ht="12.75" customHeight="1" x14ac:dyDescent="0.2">
      <c r="A191" s="44">
        <v>187</v>
      </c>
      <c r="B191" s="45" t="s">
        <v>1703</v>
      </c>
      <c r="C191" s="46">
        <v>83251</v>
      </c>
      <c r="D191" s="47" t="s">
        <v>1704</v>
      </c>
      <c r="E191" s="45" t="s">
        <v>85</v>
      </c>
      <c r="F191" s="89" t="s">
        <v>232</v>
      </c>
      <c r="G191" s="48">
        <f t="shared" si="5"/>
        <v>2</v>
      </c>
      <c r="H191" s="49" t="s">
        <v>220</v>
      </c>
      <c r="I191" s="39">
        <f t="shared" si="6"/>
        <v>1</v>
      </c>
      <c r="J191" s="39" t="e">
        <f>+IF(#REF!="Issued",1,IF(#REF!="Not Issued",2,"Nil"))</f>
        <v>#REF!</v>
      </c>
      <c r="K191" s="39" t="s">
        <v>1182</v>
      </c>
      <c r="L191" s="50"/>
      <c r="M191" s="90"/>
    </row>
    <row r="192" spans="1:13" s="127" customFormat="1" ht="12.75" customHeight="1" x14ac:dyDescent="0.2">
      <c r="A192" s="44">
        <v>188</v>
      </c>
      <c r="B192" s="45" t="s">
        <v>1706</v>
      </c>
      <c r="C192" s="46">
        <v>82304</v>
      </c>
      <c r="D192" s="47" t="s">
        <v>327</v>
      </c>
      <c r="E192" s="45" t="s">
        <v>63</v>
      </c>
      <c r="F192" s="89" t="s">
        <v>231</v>
      </c>
      <c r="G192" s="48">
        <f t="shared" si="5"/>
        <v>1</v>
      </c>
      <c r="H192" s="49" t="s">
        <v>220</v>
      </c>
      <c r="I192" s="39">
        <f t="shared" si="6"/>
        <v>1</v>
      </c>
      <c r="J192" s="39" t="e">
        <f>+IF(#REF!="Issued",1,IF(#REF!="Not Issued",2,"Nil"))</f>
        <v>#REF!</v>
      </c>
      <c r="K192" s="39" t="s">
        <v>1186</v>
      </c>
      <c r="L192" s="50"/>
      <c r="M192" s="90"/>
    </row>
    <row r="193" spans="1:13" s="127" customFormat="1" ht="12.75" customHeight="1" x14ac:dyDescent="0.2">
      <c r="A193" s="44">
        <v>189</v>
      </c>
      <c r="B193" s="45" t="s">
        <v>1708</v>
      </c>
      <c r="C193" s="46">
        <v>82305</v>
      </c>
      <c r="D193" s="47" t="s">
        <v>1620</v>
      </c>
      <c r="E193" s="45" t="s">
        <v>119</v>
      </c>
      <c r="F193" s="89" t="s">
        <v>231</v>
      </c>
      <c r="G193" s="48">
        <f t="shared" si="5"/>
        <v>1</v>
      </c>
      <c r="H193" s="49" t="s">
        <v>220</v>
      </c>
      <c r="I193" s="39">
        <f t="shared" si="6"/>
        <v>1</v>
      </c>
      <c r="J193" s="39" t="e">
        <f>+IF(#REF!="Issued",1,IF(#REF!="Not Issued",2,"Nil"))</f>
        <v>#REF!</v>
      </c>
      <c r="K193" s="39" t="s">
        <v>1189</v>
      </c>
      <c r="L193" s="50"/>
      <c r="M193" s="90"/>
    </row>
    <row r="194" spans="1:13" s="127" customFormat="1" ht="12.75" customHeight="1" x14ac:dyDescent="0.2">
      <c r="A194" s="44">
        <v>190</v>
      </c>
      <c r="B194" s="45" t="s">
        <v>1739</v>
      </c>
      <c r="C194" s="46">
        <v>81902</v>
      </c>
      <c r="D194" s="47" t="s">
        <v>1740</v>
      </c>
      <c r="E194" s="45" t="s">
        <v>1741</v>
      </c>
      <c r="F194" s="89" t="s">
        <v>232</v>
      </c>
      <c r="G194" s="48">
        <f t="shared" si="5"/>
        <v>2</v>
      </c>
      <c r="H194" s="49" t="s">
        <v>220</v>
      </c>
      <c r="I194" s="39">
        <f t="shared" si="6"/>
        <v>1</v>
      </c>
      <c r="J194" s="39" t="e">
        <f>+IF(#REF!="Issued",1,IF(#REF!="Not Issued",2,"Nil"))</f>
        <v>#REF!</v>
      </c>
      <c r="K194" s="39" t="s">
        <v>1193</v>
      </c>
      <c r="L194" s="50"/>
      <c r="M194" s="90"/>
    </row>
    <row r="195" spans="1:13" s="127" customFormat="1" ht="12.75" customHeight="1" x14ac:dyDescent="0.2">
      <c r="A195" s="44">
        <v>191</v>
      </c>
      <c r="B195" s="45" t="s">
        <v>1746</v>
      </c>
      <c r="C195" s="46">
        <v>82309</v>
      </c>
      <c r="D195" s="47" t="s">
        <v>1747</v>
      </c>
      <c r="E195" s="45" t="s">
        <v>91</v>
      </c>
      <c r="F195" s="89" t="s">
        <v>232</v>
      </c>
      <c r="G195" s="48">
        <f t="shared" si="5"/>
        <v>2</v>
      </c>
      <c r="H195" s="49" t="s">
        <v>220</v>
      </c>
      <c r="I195" s="39">
        <f t="shared" si="6"/>
        <v>1</v>
      </c>
      <c r="J195" s="39" t="e">
        <f>+IF(#REF!="Issued",1,IF(#REF!="Not Issued",2,"Nil"))</f>
        <v>#REF!</v>
      </c>
      <c r="K195" s="39" t="s">
        <v>1197</v>
      </c>
      <c r="L195" s="50"/>
      <c r="M195" s="90"/>
    </row>
    <row r="196" spans="1:13" s="127" customFormat="1" ht="12.75" customHeight="1" x14ac:dyDescent="0.2">
      <c r="A196" s="44">
        <v>192</v>
      </c>
      <c r="B196" s="45" t="s">
        <v>1759</v>
      </c>
      <c r="C196" s="46">
        <v>83260</v>
      </c>
      <c r="D196" s="47" t="s">
        <v>1760</v>
      </c>
      <c r="E196" s="45" t="s">
        <v>1761</v>
      </c>
      <c r="F196" s="89" t="s">
        <v>231</v>
      </c>
      <c r="G196" s="48">
        <f t="shared" si="5"/>
        <v>1</v>
      </c>
      <c r="H196" s="49" t="s">
        <v>220</v>
      </c>
      <c r="I196" s="39">
        <f t="shared" si="6"/>
        <v>1</v>
      </c>
      <c r="J196" s="39" t="e">
        <f>+IF(#REF!="Issued",1,IF(#REF!="Not Issued",2,"Nil"))</f>
        <v>#REF!</v>
      </c>
      <c r="K196" s="39" t="s">
        <v>1200</v>
      </c>
      <c r="L196" s="50"/>
      <c r="M196" s="90"/>
    </row>
    <row r="197" spans="1:13" s="127" customFormat="1" ht="12.75" customHeight="1" x14ac:dyDescent="0.2">
      <c r="A197" s="44">
        <v>193</v>
      </c>
      <c r="B197" s="45" t="s">
        <v>1770</v>
      </c>
      <c r="C197" s="46">
        <v>82311</v>
      </c>
      <c r="D197" s="47" t="s">
        <v>109</v>
      </c>
      <c r="E197" s="45" t="s">
        <v>110</v>
      </c>
      <c r="F197" s="89" t="s">
        <v>232</v>
      </c>
      <c r="G197" s="48">
        <f t="shared" ref="G197:G260" si="7">+IF(F197="M",1,IF(F197="f",2,IF(F197="Civ",3,"Error")))</f>
        <v>2</v>
      </c>
      <c r="H197" s="49" t="s">
        <v>220</v>
      </c>
      <c r="I197" s="39">
        <f t="shared" ref="I197:I260" si="8">+IF(H197="Incomplete",5,IF(H197="Complete",1,IF(H197="Incomplete",2,IF(H197="Left",3,IF(H197="Dropped",4,"Error")))))</f>
        <v>1</v>
      </c>
      <c r="J197" s="39" t="e">
        <f>+IF(#REF!="Issued",1,IF(#REF!="Not Issued",2,"Nil"))</f>
        <v>#REF!</v>
      </c>
      <c r="K197" s="39" t="s">
        <v>1204</v>
      </c>
      <c r="L197" s="50"/>
      <c r="M197" s="90"/>
    </row>
    <row r="198" spans="1:13" s="127" customFormat="1" ht="12.75" customHeight="1" x14ac:dyDescent="0.2">
      <c r="A198" s="44">
        <v>194</v>
      </c>
      <c r="B198" s="45" t="s">
        <v>1772</v>
      </c>
      <c r="C198" s="46">
        <v>83382</v>
      </c>
      <c r="D198" s="47" t="s">
        <v>1773</v>
      </c>
      <c r="E198" s="45" t="s">
        <v>1774</v>
      </c>
      <c r="F198" s="89" t="s">
        <v>232</v>
      </c>
      <c r="G198" s="48">
        <f t="shared" si="7"/>
        <v>2</v>
      </c>
      <c r="H198" s="49" t="s">
        <v>220</v>
      </c>
      <c r="I198" s="39">
        <f t="shared" si="8"/>
        <v>1</v>
      </c>
      <c r="J198" s="39" t="e">
        <f>+IF(#REF!="Issued",1,IF(#REF!="Not Issued",2,"Nil"))</f>
        <v>#REF!</v>
      </c>
      <c r="K198" s="39" t="s">
        <v>1207</v>
      </c>
      <c r="L198" s="50"/>
      <c r="M198" s="90"/>
    </row>
    <row r="199" spans="1:13" s="127" customFormat="1" ht="12.75" customHeight="1" x14ac:dyDescent="0.2">
      <c r="A199" s="44">
        <v>195</v>
      </c>
      <c r="B199" s="45" t="s">
        <v>1776</v>
      </c>
      <c r="C199" s="46">
        <v>82312</v>
      </c>
      <c r="D199" s="47" t="s">
        <v>1777</v>
      </c>
      <c r="E199" s="45" t="s">
        <v>1778</v>
      </c>
      <c r="F199" s="89" t="s">
        <v>232</v>
      </c>
      <c r="G199" s="48">
        <f t="shared" si="7"/>
        <v>2</v>
      </c>
      <c r="H199" s="49" t="s">
        <v>220</v>
      </c>
      <c r="I199" s="39">
        <f t="shared" si="8"/>
        <v>1</v>
      </c>
      <c r="J199" s="39" t="e">
        <f>+IF(#REF!="Issued",1,IF(#REF!="Not Issued",2,"Nil"))</f>
        <v>#REF!</v>
      </c>
      <c r="K199" s="39" t="s">
        <v>1211</v>
      </c>
      <c r="L199" s="50"/>
      <c r="M199" s="90"/>
    </row>
    <row r="200" spans="1:13" s="127" customFormat="1" ht="12.75" customHeight="1" x14ac:dyDescent="0.2">
      <c r="A200" s="44">
        <v>196</v>
      </c>
      <c r="B200" s="45" t="s">
        <v>1780</v>
      </c>
      <c r="C200" s="46">
        <v>82313</v>
      </c>
      <c r="D200" s="47" t="s">
        <v>1781</v>
      </c>
      <c r="E200" s="45" t="s">
        <v>78</v>
      </c>
      <c r="F200" s="89" t="s">
        <v>232</v>
      </c>
      <c r="G200" s="48">
        <f t="shared" si="7"/>
        <v>2</v>
      </c>
      <c r="H200" s="49" t="s">
        <v>220</v>
      </c>
      <c r="I200" s="39">
        <f t="shared" si="8"/>
        <v>1</v>
      </c>
      <c r="J200" s="39" t="e">
        <f>+IF(#REF!="Issued",1,IF(#REF!="Not Issued",2,"Nil"))</f>
        <v>#REF!</v>
      </c>
      <c r="K200" s="39" t="s">
        <v>1215</v>
      </c>
      <c r="L200" s="50"/>
      <c r="M200" s="90"/>
    </row>
    <row r="201" spans="1:13" s="127" customFormat="1" ht="12.75" customHeight="1" x14ac:dyDescent="0.2">
      <c r="A201" s="44">
        <v>197</v>
      </c>
      <c r="B201" s="45" t="s">
        <v>1787</v>
      </c>
      <c r="C201" s="46">
        <v>82314</v>
      </c>
      <c r="D201" s="47" t="s">
        <v>90</v>
      </c>
      <c r="E201" s="45" t="s">
        <v>1788</v>
      </c>
      <c r="F201" s="89" t="s">
        <v>231</v>
      </c>
      <c r="G201" s="48">
        <f t="shared" si="7"/>
        <v>1</v>
      </c>
      <c r="H201" s="49" t="s">
        <v>220</v>
      </c>
      <c r="I201" s="39">
        <f t="shared" si="8"/>
        <v>1</v>
      </c>
      <c r="J201" s="39" t="e">
        <f>+IF(#REF!="Issued",1,IF(#REF!="Not Issued",2,"Nil"))</f>
        <v>#REF!</v>
      </c>
      <c r="K201" s="39" t="s">
        <v>1219</v>
      </c>
      <c r="L201" s="50"/>
      <c r="M201" s="90"/>
    </row>
    <row r="202" spans="1:13" s="127" customFormat="1" ht="12.75" customHeight="1" x14ac:dyDescent="0.2">
      <c r="A202" s="44">
        <v>198</v>
      </c>
      <c r="B202" s="45" t="s">
        <v>1793</v>
      </c>
      <c r="C202" s="46">
        <v>82315</v>
      </c>
      <c r="D202" s="47" t="s">
        <v>1794</v>
      </c>
      <c r="E202" s="45" t="s">
        <v>306</v>
      </c>
      <c r="F202" s="89" t="s">
        <v>232</v>
      </c>
      <c r="G202" s="48">
        <f t="shared" si="7"/>
        <v>2</v>
      </c>
      <c r="H202" s="49" t="s">
        <v>220</v>
      </c>
      <c r="I202" s="39">
        <f t="shared" si="8"/>
        <v>1</v>
      </c>
      <c r="J202" s="39" t="e">
        <f>+IF(#REF!="Issued",1,IF(#REF!="Not Issued",2,"Nil"))</f>
        <v>#REF!</v>
      </c>
      <c r="K202" s="39" t="s">
        <v>1223</v>
      </c>
      <c r="L202" s="50"/>
      <c r="M202" s="90"/>
    </row>
    <row r="203" spans="1:13" s="127" customFormat="1" ht="12.75" customHeight="1" x14ac:dyDescent="0.2">
      <c r="A203" s="44">
        <v>199</v>
      </c>
      <c r="B203" s="45" t="s">
        <v>1796</v>
      </c>
      <c r="C203" s="46">
        <v>82316</v>
      </c>
      <c r="D203" s="47" t="s">
        <v>1797</v>
      </c>
      <c r="E203" s="45" t="s">
        <v>1798</v>
      </c>
      <c r="F203" s="89" t="s">
        <v>232</v>
      </c>
      <c r="G203" s="48">
        <f t="shared" si="7"/>
        <v>2</v>
      </c>
      <c r="H203" s="49" t="s">
        <v>220</v>
      </c>
      <c r="I203" s="39">
        <f t="shared" si="8"/>
        <v>1</v>
      </c>
      <c r="J203" s="39" t="e">
        <f>+IF(#REF!="Issued",1,IF(#REF!="Not Issued",2,"Nil"))</f>
        <v>#REF!</v>
      </c>
      <c r="K203" s="39" t="s">
        <v>1227</v>
      </c>
      <c r="L203" s="50"/>
      <c r="M203" s="90"/>
    </row>
    <row r="204" spans="1:13" s="127" customFormat="1" ht="12.75" customHeight="1" x14ac:dyDescent="0.2">
      <c r="A204" s="44">
        <v>200</v>
      </c>
      <c r="B204" s="45" t="s">
        <v>1827</v>
      </c>
      <c r="C204" s="46">
        <v>82320</v>
      </c>
      <c r="D204" s="47" t="s">
        <v>1828</v>
      </c>
      <c r="E204" s="45" t="s">
        <v>1829</v>
      </c>
      <c r="F204" s="89" t="s">
        <v>232</v>
      </c>
      <c r="G204" s="48">
        <f t="shared" si="7"/>
        <v>2</v>
      </c>
      <c r="H204" s="49" t="s">
        <v>220</v>
      </c>
      <c r="I204" s="39">
        <f t="shared" si="8"/>
        <v>1</v>
      </c>
      <c r="J204" s="39" t="e">
        <f>+IF(#REF!="Issued",1,IF(#REF!="Not Issued",2,"Nil"))</f>
        <v>#REF!</v>
      </c>
      <c r="K204" s="39" t="s">
        <v>1231</v>
      </c>
      <c r="L204" s="50"/>
      <c r="M204" s="90"/>
    </row>
    <row r="205" spans="1:13" s="127" customFormat="1" ht="12.75" customHeight="1" x14ac:dyDescent="0.2">
      <c r="A205" s="44">
        <v>201</v>
      </c>
      <c r="B205" s="45" t="s">
        <v>1842</v>
      </c>
      <c r="C205" s="46">
        <v>82322</v>
      </c>
      <c r="D205" s="47" t="s">
        <v>1843</v>
      </c>
      <c r="E205" s="45" t="s">
        <v>1844</v>
      </c>
      <c r="F205" s="89" t="s">
        <v>231</v>
      </c>
      <c r="G205" s="48">
        <f t="shared" si="7"/>
        <v>1</v>
      </c>
      <c r="H205" s="49" t="s">
        <v>220</v>
      </c>
      <c r="I205" s="39">
        <f t="shared" si="8"/>
        <v>1</v>
      </c>
      <c r="J205" s="39" t="e">
        <f>+IF(#REF!="Issued",1,IF(#REF!="Not Issued",2,"Nil"))</f>
        <v>#REF!</v>
      </c>
      <c r="K205" s="39" t="s">
        <v>1235</v>
      </c>
      <c r="L205" s="50"/>
      <c r="M205" s="90"/>
    </row>
    <row r="206" spans="1:13" s="127" customFormat="1" ht="12.75" customHeight="1" x14ac:dyDescent="0.2">
      <c r="A206" s="44">
        <v>202</v>
      </c>
      <c r="B206" s="45" t="s">
        <v>1846</v>
      </c>
      <c r="C206" s="46">
        <v>82323</v>
      </c>
      <c r="D206" s="47" t="s">
        <v>1847</v>
      </c>
      <c r="E206" s="45" t="s">
        <v>425</v>
      </c>
      <c r="F206" s="89" t="s">
        <v>232</v>
      </c>
      <c r="G206" s="48">
        <f t="shared" si="7"/>
        <v>2</v>
      </c>
      <c r="H206" s="49" t="s">
        <v>220</v>
      </c>
      <c r="I206" s="39">
        <f t="shared" si="8"/>
        <v>1</v>
      </c>
      <c r="J206" s="39" t="e">
        <f>+IF(#REF!="Issued",1,IF(#REF!="Not Issued",2,"Nil"))</f>
        <v>#REF!</v>
      </c>
      <c r="K206" s="39" t="s">
        <v>1238</v>
      </c>
      <c r="L206" s="50"/>
      <c r="M206" s="90"/>
    </row>
    <row r="207" spans="1:13" s="127" customFormat="1" ht="12.75" customHeight="1" x14ac:dyDescent="0.2">
      <c r="A207" s="44">
        <v>203</v>
      </c>
      <c r="B207" s="45" t="s">
        <v>1849</v>
      </c>
      <c r="C207" s="46">
        <v>82324</v>
      </c>
      <c r="D207" s="47" t="s">
        <v>1850</v>
      </c>
      <c r="E207" s="45" t="s">
        <v>1851</v>
      </c>
      <c r="F207" s="89" t="s">
        <v>232</v>
      </c>
      <c r="G207" s="48">
        <f t="shared" si="7"/>
        <v>2</v>
      </c>
      <c r="H207" s="49" t="s">
        <v>220</v>
      </c>
      <c r="I207" s="39">
        <f t="shared" si="8"/>
        <v>1</v>
      </c>
      <c r="J207" s="39" t="e">
        <f>+IF(#REF!="Issued",1,IF(#REF!="Not Issued",2,"Nil"))</f>
        <v>#REF!</v>
      </c>
      <c r="K207" s="39" t="s">
        <v>1242</v>
      </c>
      <c r="L207" s="50"/>
      <c r="M207" s="90"/>
    </row>
    <row r="208" spans="1:13" s="127" customFormat="1" ht="12.75" customHeight="1" x14ac:dyDescent="0.2">
      <c r="A208" s="44">
        <v>204</v>
      </c>
      <c r="B208" s="45" t="s">
        <v>1853</v>
      </c>
      <c r="C208" s="46">
        <v>82325</v>
      </c>
      <c r="D208" s="47" t="s">
        <v>1854</v>
      </c>
      <c r="E208" s="45" t="s">
        <v>1855</v>
      </c>
      <c r="F208" s="89" t="s">
        <v>232</v>
      </c>
      <c r="G208" s="48">
        <f t="shared" si="7"/>
        <v>2</v>
      </c>
      <c r="H208" s="49" t="s">
        <v>220</v>
      </c>
      <c r="I208" s="39">
        <f t="shared" si="8"/>
        <v>1</v>
      </c>
      <c r="J208" s="39" t="e">
        <f>+IF(#REF!="Issued",1,IF(#REF!="Not Issued",2,"Nil"))</f>
        <v>#REF!</v>
      </c>
      <c r="K208" s="39" t="s">
        <v>1245</v>
      </c>
      <c r="L208" s="50"/>
      <c r="M208" s="90"/>
    </row>
    <row r="209" spans="1:13" s="127" customFormat="1" ht="12.75" customHeight="1" x14ac:dyDescent="0.2">
      <c r="A209" s="44">
        <v>205</v>
      </c>
      <c r="B209" s="45" t="s">
        <v>1861</v>
      </c>
      <c r="C209" s="46">
        <v>82327</v>
      </c>
      <c r="D209" s="47" t="s">
        <v>1862</v>
      </c>
      <c r="E209" s="45" t="s">
        <v>148</v>
      </c>
      <c r="F209" s="89" t="s">
        <v>232</v>
      </c>
      <c r="G209" s="48">
        <f t="shared" si="7"/>
        <v>2</v>
      </c>
      <c r="H209" s="49" t="s">
        <v>220</v>
      </c>
      <c r="I209" s="39">
        <f t="shared" si="8"/>
        <v>1</v>
      </c>
      <c r="J209" s="39" t="e">
        <f>+IF(#REF!="Issued",1,IF(#REF!="Not Issued",2,"Nil"))</f>
        <v>#REF!</v>
      </c>
      <c r="K209" s="39" t="s">
        <v>1249</v>
      </c>
      <c r="L209" s="50"/>
      <c r="M209" s="90"/>
    </row>
    <row r="210" spans="1:13" s="127" customFormat="1" ht="12.75" customHeight="1" x14ac:dyDescent="0.2">
      <c r="A210" s="44">
        <v>206</v>
      </c>
      <c r="B210" s="45" t="s">
        <v>1868</v>
      </c>
      <c r="C210" s="46">
        <v>82329</v>
      </c>
      <c r="D210" s="47" t="s">
        <v>1869</v>
      </c>
      <c r="E210" s="45" t="s">
        <v>1870</v>
      </c>
      <c r="F210" s="89" t="s">
        <v>232</v>
      </c>
      <c r="G210" s="48">
        <f t="shared" si="7"/>
        <v>2</v>
      </c>
      <c r="H210" s="49" t="s">
        <v>220</v>
      </c>
      <c r="I210" s="39">
        <f t="shared" si="8"/>
        <v>1</v>
      </c>
      <c r="J210" s="39" t="e">
        <f>+IF(#REF!="Issued",1,IF(#REF!="Not Issued",2,"Nil"))</f>
        <v>#REF!</v>
      </c>
      <c r="K210" s="39" t="s">
        <v>1252</v>
      </c>
      <c r="L210" s="50"/>
      <c r="M210" s="90"/>
    </row>
    <row r="211" spans="1:13" s="127" customFormat="1" ht="12.75" customHeight="1" x14ac:dyDescent="0.2">
      <c r="A211" s="44">
        <v>207</v>
      </c>
      <c r="B211" s="45" t="s">
        <v>1884</v>
      </c>
      <c r="C211" s="46">
        <v>82331</v>
      </c>
      <c r="D211" s="47" t="s">
        <v>1885</v>
      </c>
      <c r="E211" s="45" t="s">
        <v>1886</v>
      </c>
      <c r="F211" s="89" t="s">
        <v>232</v>
      </c>
      <c r="G211" s="48">
        <f t="shared" si="7"/>
        <v>2</v>
      </c>
      <c r="H211" s="49" t="s">
        <v>220</v>
      </c>
      <c r="I211" s="39">
        <f t="shared" si="8"/>
        <v>1</v>
      </c>
      <c r="J211" s="39" t="e">
        <f>+IF(#REF!="Issued",1,IF(#REF!="Not Issued",2,"Nil"))</f>
        <v>#REF!</v>
      </c>
      <c r="K211" s="39" t="s">
        <v>1256</v>
      </c>
      <c r="L211" s="50"/>
      <c r="M211" s="90"/>
    </row>
    <row r="212" spans="1:13" s="127" customFormat="1" ht="12.75" customHeight="1" x14ac:dyDescent="0.2">
      <c r="A212" s="44">
        <v>208</v>
      </c>
      <c r="B212" s="45" t="s">
        <v>1888</v>
      </c>
      <c r="C212" s="46">
        <v>80539</v>
      </c>
      <c r="D212" s="47" t="s">
        <v>1889</v>
      </c>
      <c r="E212" s="45" t="s">
        <v>1890</v>
      </c>
      <c r="F212" s="89" t="s">
        <v>231</v>
      </c>
      <c r="G212" s="48">
        <f t="shared" si="7"/>
        <v>1</v>
      </c>
      <c r="H212" s="49" t="s">
        <v>220</v>
      </c>
      <c r="I212" s="39">
        <f t="shared" si="8"/>
        <v>1</v>
      </c>
      <c r="J212" s="39" t="e">
        <f>+IF(#REF!="Issued",1,IF(#REF!="Not Issued",2,"Nil"))</f>
        <v>#REF!</v>
      </c>
      <c r="K212" s="39" t="s">
        <v>1260</v>
      </c>
      <c r="L212" s="50"/>
      <c r="M212" s="90"/>
    </row>
    <row r="213" spans="1:13" s="127" customFormat="1" ht="12.75" customHeight="1" x14ac:dyDescent="0.2">
      <c r="A213" s="44">
        <v>209</v>
      </c>
      <c r="B213" s="45" t="s">
        <v>329</v>
      </c>
      <c r="C213" s="46">
        <v>82137</v>
      </c>
      <c r="D213" s="47" t="s">
        <v>330</v>
      </c>
      <c r="E213" s="45" t="s">
        <v>153</v>
      </c>
      <c r="F213" s="89" t="s">
        <v>231</v>
      </c>
      <c r="G213" s="48">
        <f t="shared" si="7"/>
        <v>1</v>
      </c>
      <c r="H213" s="49" t="s">
        <v>6</v>
      </c>
      <c r="I213" s="39">
        <f t="shared" si="8"/>
        <v>5</v>
      </c>
      <c r="J213" s="39" t="e">
        <f>+IF(#REF!="Issued",1,IF(#REF!="Not Issued",2,"Nil"))</f>
        <v>#REF!</v>
      </c>
      <c r="K213" s="39" t="s">
        <v>1263</v>
      </c>
      <c r="L213" s="50"/>
      <c r="M213" s="90"/>
    </row>
    <row r="214" spans="1:13" s="127" customFormat="1" ht="12.75" customHeight="1" x14ac:dyDescent="0.2">
      <c r="A214" s="44">
        <v>210</v>
      </c>
      <c r="B214" s="45" t="s">
        <v>333</v>
      </c>
      <c r="C214" s="46">
        <v>83149</v>
      </c>
      <c r="D214" s="47" t="s">
        <v>334</v>
      </c>
      <c r="E214" s="45" t="s">
        <v>335</v>
      </c>
      <c r="F214" s="89" t="s">
        <v>231</v>
      </c>
      <c r="G214" s="48">
        <f t="shared" si="7"/>
        <v>1</v>
      </c>
      <c r="H214" s="49" t="s">
        <v>6</v>
      </c>
      <c r="I214" s="39">
        <f t="shared" si="8"/>
        <v>5</v>
      </c>
      <c r="J214" s="39" t="e">
        <f>+IF(#REF!="Issued",1,IF(#REF!="Not Issued",2,"Nil"))</f>
        <v>#REF!</v>
      </c>
      <c r="K214" s="39" t="s">
        <v>1267</v>
      </c>
      <c r="L214" s="50"/>
      <c r="M214" s="90"/>
    </row>
    <row r="215" spans="1:13" s="127" customFormat="1" ht="12.75" customHeight="1" x14ac:dyDescent="0.2">
      <c r="A215" s="44">
        <v>211</v>
      </c>
      <c r="B215" s="45" t="s">
        <v>358</v>
      </c>
      <c r="C215" s="46">
        <v>82140</v>
      </c>
      <c r="D215" s="47" t="s">
        <v>359</v>
      </c>
      <c r="E215" s="45" t="s">
        <v>360</v>
      </c>
      <c r="F215" s="89" t="s">
        <v>232</v>
      </c>
      <c r="G215" s="48">
        <f t="shared" si="7"/>
        <v>2</v>
      </c>
      <c r="H215" s="49" t="s">
        <v>6</v>
      </c>
      <c r="I215" s="39">
        <f t="shared" si="8"/>
        <v>5</v>
      </c>
      <c r="J215" s="39" t="e">
        <f>+IF(#REF!="Issued",1,IF(#REF!="Not Issued",2,"Nil"))</f>
        <v>#REF!</v>
      </c>
      <c r="K215" s="39" t="s">
        <v>1271</v>
      </c>
      <c r="L215" s="50"/>
      <c r="M215" s="90"/>
    </row>
    <row r="216" spans="1:13" s="127" customFormat="1" ht="12.75" customHeight="1" x14ac:dyDescent="0.2">
      <c r="A216" s="44">
        <v>212</v>
      </c>
      <c r="B216" s="45" t="s">
        <v>363</v>
      </c>
      <c r="C216" s="46">
        <v>81686</v>
      </c>
      <c r="D216" s="47" t="s">
        <v>364</v>
      </c>
      <c r="E216" s="45" t="s">
        <v>365</v>
      </c>
      <c r="F216" s="89" t="s">
        <v>232</v>
      </c>
      <c r="G216" s="48">
        <f t="shared" si="7"/>
        <v>2</v>
      </c>
      <c r="H216" s="49" t="s">
        <v>6</v>
      </c>
      <c r="I216" s="39">
        <f t="shared" si="8"/>
        <v>5</v>
      </c>
      <c r="J216" s="39" t="e">
        <f>+IF(#REF!="Issued",1,IF(#REF!="Not Issued",2,"Nil"))</f>
        <v>#REF!</v>
      </c>
      <c r="K216" s="39" t="s">
        <v>1274</v>
      </c>
      <c r="L216" s="50"/>
      <c r="M216" s="90"/>
    </row>
    <row r="217" spans="1:13" s="127" customFormat="1" ht="12.75" customHeight="1" x14ac:dyDescent="0.2">
      <c r="A217" s="44">
        <v>213</v>
      </c>
      <c r="B217" s="45" t="s">
        <v>368</v>
      </c>
      <c r="C217" s="46">
        <v>82141</v>
      </c>
      <c r="D217" s="47" t="s">
        <v>369</v>
      </c>
      <c r="E217" s="45" t="s">
        <v>370</v>
      </c>
      <c r="F217" s="89" t="s">
        <v>232</v>
      </c>
      <c r="G217" s="48">
        <f t="shared" si="7"/>
        <v>2</v>
      </c>
      <c r="H217" s="49" t="s">
        <v>6</v>
      </c>
      <c r="I217" s="39">
        <f t="shared" si="8"/>
        <v>5</v>
      </c>
      <c r="J217" s="39" t="e">
        <f>+IF(#REF!="Issued",1,IF(#REF!="Not Issued",2,"Nil"))</f>
        <v>#REF!</v>
      </c>
      <c r="K217" s="39" t="s">
        <v>1278</v>
      </c>
      <c r="L217" s="50"/>
      <c r="M217" s="90"/>
    </row>
    <row r="218" spans="1:13" s="127" customFormat="1" ht="12.75" customHeight="1" x14ac:dyDescent="0.2">
      <c r="A218" s="44">
        <v>214</v>
      </c>
      <c r="B218" s="45" t="s">
        <v>373</v>
      </c>
      <c r="C218" s="46">
        <v>82142</v>
      </c>
      <c r="D218" s="47" t="s">
        <v>374</v>
      </c>
      <c r="E218" s="45" t="s">
        <v>375</v>
      </c>
      <c r="F218" s="89" t="s">
        <v>232</v>
      </c>
      <c r="G218" s="48">
        <f t="shared" si="7"/>
        <v>2</v>
      </c>
      <c r="H218" s="49" t="s">
        <v>6</v>
      </c>
      <c r="I218" s="39">
        <f t="shared" si="8"/>
        <v>5</v>
      </c>
      <c r="J218" s="39" t="e">
        <f>+IF(#REF!="Issued",1,IF(#REF!="Not Issued",2,"Nil"))</f>
        <v>#REF!</v>
      </c>
      <c r="K218" s="39" t="s">
        <v>1282</v>
      </c>
      <c r="L218" s="50"/>
      <c r="M218" s="90"/>
    </row>
    <row r="219" spans="1:13" s="127" customFormat="1" ht="12.75" customHeight="1" x14ac:dyDescent="0.2">
      <c r="A219" s="44">
        <v>215</v>
      </c>
      <c r="B219" s="45" t="s">
        <v>383</v>
      </c>
      <c r="C219" s="46">
        <v>82143</v>
      </c>
      <c r="D219" s="47" t="s">
        <v>384</v>
      </c>
      <c r="E219" s="45" t="s">
        <v>385</v>
      </c>
      <c r="F219" s="89" t="s">
        <v>232</v>
      </c>
      <c r="G219" s="48">
        <f t="shared" si="7"/>
        <v>2</v>
      </c>
      <c r="H219" s="49" t="s">
        <v>6</v>
      </c>
      <c r="I219" s="39">
        <f t="shared" si="8"/>
        <v>5</v>
      </c>
      <c r="J219" s="39" t="e">
        <f>+IF(#REF!="Issued",1,IF(#REF!="Not Issued",2,"Nil"))</f>
        <v>#REF!</v>
      </c>
      <c r="K219" s="39" t="s">
        <v>1286</v>
      </c>
      <c r="L219" s="50"/>
      <c r="M219" s="90"/>
    </row>
    <row r="220" spans="1:13" s="127" customFormat="1" ht="12.75" customHeight="1" x14ac:dyDescent="0.2">
      <c r="A220" s="44">
        <v>216</v>
      </c>
      <c r="B220" s="45" t="s">
        <v>408</v>
      </c>
      <c r="C220" s="46">
        <v>82147</v>
      </c>
      <c r="D220" s="47" t="s">
        <v>409</v>
      </c>
      <c r="E220" s="45" t="s">
        <v>410</v>
      </c>
      <c r="F220" s="89" t="s">
        <v>232</v>
      </c>
      <c r="G220" s="48">
        <f t="shared" si="7"/>
        <v>2</v>
      </c>
      <c r="H220" s="49" t="s">
        <v>6</v>
      </c>
      <c r="I220" s="39">
        <f t="shared" si="8"/>
        <v>5</v>
      </c>
      <c r="J220" s="39" t="e">
        <f>+IF(#REF!="Issued",1,IF(#REF!="Not Issued",2,"Nil"))</f>
        <v>#REF!</v>
      </c>
      <c r="K220" s="39" t="s">
        <v>1289</v>
      </c>
      <c r="L220" s="50"/>
      <c r="M220" s="90"/>
    </row>
    <row r="221" spans="1:13" s="127" customFormat="1" ht="12.75" customHeight="1" x14ac:dyDescent="0.2">
      <c r="A221" s="44">
        <v>217</v>
      </c>
      <c r="B221" s="45" t="s">
        <v>413</v>
      </c>
      <c r="C221" s="46">
        <v>83152</v>
      </c>
      <c r="D221" s="47" t="s">
        <v>414</v>
      </c>
      <c r="E221" s="45" t="s">
        <v>415</v>
      </c>
      <c r="F221" s="89" t="s">
        <v>231</v>
      </c>
      <c r="G221" s="48">
        <f t="shared" si="7"/>
        <v>1</v>
      </c>
      <c r="H221" s="49" t="s">
        <v>6</v>
      </c>
      <c r="I221" s="39">
        <f t="shared" si="8"/>
        <v>5</v>
      </c>
      <c r="J221" s="39" t="e">
        <f>+IF(#REF!="Issued",1,IF(#REF!="Not Issued",2,"Nil"))</f>
        <v>#REF!</v>
      </c>
      <c r="K221" s="39" t="s">
        <v>1293</v>
      </c>
      <c r="L221" s="50"/>
      <c r="M221" s="90"/>
    </row>
    <row r="222" spans="1:13" s="127" customFormat="1" ht="12.75" customHeight="1" x14ac:dyDescent="0.2">
      <c r="A222" s="44">
        <v>218</v>
      </c>
      <c r="B222" s="45" t="s">
        <v>428</v>
      </c>
      <c r="C222" s="46">
        <v>82149</v>
      </c>
      <c r="D222" s="47" t="s">
        <v>429</v>
      </c>
      <c r="E222" s="45" t="s">
        <v>430</v>
      </c>
      <c r="F222" s="89" t="s">
        <v>232</v>
      </c>
      <c r="G222" s="48">
        <f t="shared" si="7"/>
        <v>2</v>
      </c>
      <c r="H222" s="49" t="s">
        <v>6</v>
      </c>
      <c r="I222" s="39">
        <f t="shared" si="8"/>
        <v>5</v>
      </c>
      <c r="J222" s="39" t="e">
        <f>+IF(#REF!="Issued",1,IF(#REF!="Not Issued",2,"Nil"))</f>
        <v>#REF!</v>
      </c>
      <c r="K222" s="39" t="s">
        <v>1296</v>
      </c>
      <c r="L222" s="50"/>
      <c r="M222" s="90"/>
    </row>
    <row r="223" spans="1:13" s="127" customFormat="1" ht="12.75" customHeight="1" x14ac:dyDescent="0.2">
      <c r="A223" s="44">
        <v>219</v>
      </c>
      <c r="B223" s="45" t="s">
        <v>447</v>
      </c>
      <c r="C223" s="46">
        <v>82151</v>
      </c>
      <c r="D223" s="47" t="s">
        <v>448</v>
      </c>
      <c r="E223" s="45" t="s">
        <v>449</v>
      </c>
      <c r="F223" s="89" t="s">
        <v>232</v>
      </c>
      <c r="G223" s="48">
        <f t="shared" si="7"/>
        <v>2</v>
      </c>
      <c r="H223" s="49" t="s">
        <v>6</v>
      </c>
      <c r="I223" s="39">
        <f t="shared" si="8"/>
        <v>5</v>
      </c>
      <c r="J223" s="39" t="e">
        <f>+IF(#REF!="Issued",1,IF(#REF!="Not Issued",2,"Nil"))</f>
        <v>#REF!</v>
      </c>
      <c r="K223" s="39" t="s">
        <v>1300</v>
      </c>
      <c r="L223" s="50"/>
      <c r="M223" s="90"/>
    </row>
    <row r="224" spans="1:13" s="127" customFormat="1" ht="12.75" customHeight="1" x14ac:dyDescent="0.2">
      <c r="A224" s="44">
        <v>220</v>
      </c>
      <c r="B224" s="45" t="s">
        <v>452</v>
      </c>
      <c r="C224" s="46">
        <v>83156</v>
      </c>
      <c r="D224" s="47" t="s">
        <v>453</v>
      </c>
      <c r="E224" s="45" t="s">
        <v>454</v>
      </c>
      <c r="F224" s="89" t="s">
        <v>231</v>
      </c>
      <c r="G224" s="48">
        <f t="shared" si="7"/>
        <v>1</v>
      </c>
      <c r="H224" s="49" t="s">
        <v>6</v>
      </c>
      <c r="I224" s="39">
        <f t="shared" si="8"/>
        <v>5</v>
      </c>
      <c r="J224" s="39" t="e">
        <f>+IF(#REF!="Issued",1,IF(#REF!="Not Issued",2,"Nil"))</f>
        <v>#REF!</v>
      </c>
      <c r="K224" s="39" t="s">
        <v>1304</v>
      </c>
      <c r="L224" s="50"/>
      <c r="M224" s="90"/>
    </row>
    <row r="225" spans="1:13" s="127" customFormat="1" ht="12.75" customHeight="1" x14ac:dyDescent="0.2">
      <c r="A225" s="44">
        <v>221</v>
      </c>
      <c r="B225" s="45" t="s">
        <v>467</v>
      </c>
      <c r="C225" s="46">
        <v>83422</v>
      </c>
      <c r="D225" s="47" t="s">
        <v>468</v>
      </c>
      <c r="E225" s="45" t="s">
        <v>469</v>
      </c>
      <c r="F225" s="89" t="s">
        <v>231</v>
      </c>
      <c r="G225" s="48">
        <f t="shared" si="7"/>
        <v>1</v>
      </c>
      <c r="H225" s="49" t="s">
        <v>6</v>
      </c>
      <c r="I225" s="39">
        <f t="shared" si="8"/>
        <v>5</v>
      </c>
      <c r="J225" s="39" t="e">
        <f>+IF(#REF!="Issued",1,IF(#REF!="Not Issued",2,"Nil"))</f>
        <v>#REF!</v>
      </c>
      <c r="K225" s="39" t="s">
        <v>1308</v>
      </c>
      <c r="L225" s="50"/>
      <c r="M225" s="90"/>
    </row>
    <row r="226" spans="1:13" s="127" customFormat="1" ht="12.75" customHeight="1" x14ac:dyDescent="0.2">
      <c r="A226" s="44">
        <v>222</v>
      </c>
      <c r="B226" s="45" t="s">
        <v>472</v>
      </c>
      <c r="C226" s="46">
        <v>82154</v>
      </c>
      <c r="D226" s="47" t="s">
        <v>473</v>
      </c>
      <c r="E226" s="45" t="s">
        <v>474</v>
      </c>
      <c r="F226" s="89" t="s">
        <v>232</v>
      </c>
      <c r="G226" s="48">
        <f t="shared" si="7"/>
        <v>2</v>
      </c>
      <c r="H226" s="49" t="s">
        <v>6</v>
      </c>
      <c r="I226" s="39">
        <f t="shared" si="8"/>
        <v>5</v>
      </c>
      <c r="J226" s="39" t="e">
        <f>+IF(#REF!="Issued",1,IF(#REF!="Not Issued",2,"Nil"))</f>
        <v>#REF!</v>
      </c>
      <c r="K226" s="39" t="s">
        <v>1312</v>
      </c>
      <c r="L226" s="50"/>
      <c r="M226" s="90"/>
    </row>
    <row r="227" spans="1:13" s="127" customFormat="1" ht="12.75" customHeight="1" x14ac:dyDescent="0.2">
      <c r="A227" s="44">
        <v>223</v>
      </c>
      <c r="B227" s="45" t="s">
        <v>496</v>
      </c>
      <c r="C227" s="46">
        <v>83158</v>
      </c>
      <c r="D227" s="47" t="s">
        <v>497</v>
      </c>
      <c r="E227" s="45" t="s">
        <v>498</v>
      </c>
      <c r="F227" s="89" t="s">
        <v>232</v>
      </c>
      <c r="G227" s="48">
        <f t="shared" si="7"/>
        <v>2</v>
      </c>
      <c r="H227" s="49" t="s">
        <v>6</v>
      </c>
      <c r="I227" s="39">
        <f t="shared" si="8"/>
        <v>5</v>
      </c>
      <c r="J227" s="39" t="e">
        <f>+IF(#REF!="Issued",1,IF(#REF!="Not Issued",2,"Nil"))</f>
        <v>#REF!</v>
      </c>
      <c r="K227" s="39" t="s">
        <v>1316</v>
      </c>
      <c r="L227" s="50"/>
      <c r="M227" s="90"/>
    </row>
    <row r="228" spans="1:13" s="127" customFormat="1" ht="12.75" customHeight="1" x14ac:dyDescent="0.2">
      <c r="A228" s="44">
        <v>224</v>
      </c>
      <c r="B228" s="45" t="s">
        <v>538</v>
      </c>
      <c r="C228" s="46">
        <v>82160</v>
      </c>
      <c r="D228" s="47" t="s">
        <v>539</v>
      </c>
      <c r="E228" s="45" t="s">
        <v>540</v>
      </c>
      <c r="F228" s="89" t="s">
        <v>231</v>
      </c>
      <c r="G228" s="48">
        <f t="shared" si="7"/>
        <v>1</v>
      </c>
      <c r="H228" s="49" t="s">
        <v>6</v>
      </c>
      <c r="I228" s="39">
        <f t="shared" si="8"/>
        <v>5</v>
      </c>
      <c r="J228" s="39" t="e">
        <f>+IF(#REF!="Issued",1,IF(#REF!="Not Issued",2,"Nil"))</f>
        <v>#REF!</v>
      </c>
      <c r="K228" s="39" t="s">
        <v>1319</v>
      </c>
      <c r="L228" s="50"/>
      <c r="M228" s="90"/>
    </row>
    <row r="229" spans="1:13" s="127" customFormat="1" ht="12.75" customHeight="1" x14ac:dyDescent="0.2">
      <c r="A229" s="44">
        <v>225</v>
      </c>
      <c r="B229" s="45" t="s">
        <v>543</v>
      </c>
      <c r="C229" s="46">
        <v>82161</v>
      </c>
      <c r="D229" s="47" t="s">
        <v>544</v>
      </c>
      <c r="E229" s="45" t="s">
        <v>545</v>
      </c>
      <c r="F229" s="89" t="s">
        <v>231</v>
      </c>
      <c r="G229" s="48">
        <f t="shared" si="7"/>
        <v>1</v>
      </c>
      <c r="H229" s="49" t="s">
        <v>6</v>
      </c>
      <c r="I229" s="39">
        <f t="shared" si="8"/>
        <v>5</v>
      </c>
      <c r="J229" s="39" t="e">
        <f>+IF(#REF!="Issued",1,IF(#REF!="Not Issued",2,"Nil"))</f>
        <v>#REF!</v>
      </c>
      <c r="K229" s="39" t="s">
        <v>1323</v>
      </c>
      <c r="L229" s="50"/>
      <c r="M229" s="90"/>
    </row>
    <row r="230" spans="1:13" s="127" customFormat="1" ht="12.75" customHeight="1" x14ac:dyDescent="0.2">
      <c r="A230" s="44">
        <v>226</v>
      </c>
      <c r="B230" s="45" t="s">
        <v>548</v>
      </c>
      <c r="C230" s="46">
        <v>83162</v>
      </c>
      <c r="D230" s="47" t="s">
        <v>549</v>
      </c>
      <c r="E230" s="45" t="s">
        <v>550</v>
      </c>
      <c r="F230" s="89" t="s">
        <v>232</v>
      </c>
      <c r="G230" s="48">
        <f t="shared" si="7"/>
        <v>2</v>
      </c>
      <c r="H230" s="49" t="s">
        <v>6</v>
      </c>
      <c r="I230" s="39">
        <f t="shared" si="8"/>
        <v>5</v>
      </c>
      <c r="J230" s="39" t="e">
        <f>+IF(#REF!="Issued",1,IF(#REF!="Not Issued",2,"Nil"))</f>
        <v>#REF!</v>
      </c>
      <c r="K230" s="39" t="s">
        <v>1327</v>
      </c>
      <c r="L230" s="50"/>
      <c r="M230" s="90"/>
    </row>
    <row r="231" spans="1:13" s="127" customFormat="1" ht="12.75" customHeight="1" x14ac:dyDescent="0.2">
      <c r="A231" s="44">
        <v>227</v>
      </c>
      <c r="B231" s="45" t="s">
        <v>558</v>
      </c>
      <c r="C231" s="46">
        <v>83163</v>
      </c>
      <c r="D231" s="47" t="s">
        <v>559</v>
      </c>
      <c r="E231" s="45" t="s">
        <v>560</v>
      </c>
      <c r="F231" s="89" t="s">
        <v>231</v>
      </c>
      <c r="G231" s="48">
        <f t="shared" si="7"/>
        <v>1</v>
      </c>
      <c r="H231" s="49" t="s">
        <v>6</v>
      </c>
      <c r="I231" s="39">
        <f t="shared" si="8"/>
        <v>5</v>
      </c>
      <c r="J231" s="39" t="e">
        <f>+IF(#REF!="Issued",1,IF(#REF!="Not Issued",2,"Nil"))</f>
        <v>#REF!</v>
      </c>
      <c r="K231" s="39" t="s">
        <v>1331</v>
      </c>
      <c r="L231" s="50"/>
      <c r="M231" s="90"/>
    </row>
    <row r="232" spans="1:13" s="127" customFormat="1" ht="12.75" customHeight="1" x14ac:dyDescent="0.2">
      <c r="A232" s="44">
        <v>228</v>
      </c>
      <c r="B232" s="45" t="s">
        <v>583</v>
      </c>
      <c r="C232" s="46">
        <v>82166</v>
      </c>
      <c r="D232" s="47" t="s">
        <v>584</v>
      </c>
      <c r="E232" s="45" t="s">
        <v>585</v>
      </c>
      <c r="F232" s="89" t="s">
        <v>232</v>
      </c>
      <c r="G232" s="48">
        <f t="shared" si="7"/>
        <v>2</v>
      </c>
      <c r="H232" s="49" t="s">
        <v>6</v>
      </c>
      <c r="I232" s="39">
        <f t="shared" si="8"/>
        <v>5</v>
      </c>
      <c r="J232" s="39" t="e">
        <f>+IF(#REF!="Issued",1,IF(#REF!="Not Issued",2,"Nil"))</f>
        <v>#REF!</v>
      </c>
      <c r="K232" s="39" t="s">
        <v>1334</v>
      </c>
      <c r="L232" s="50"/>
      <c r="M232" s="90"/>
    </row>
    <row r="233" spans="1:13" s="127" customFormat="1" ht="12.75" customHeight="1" x14ac:dyDescent="0.2">
      <c r="A233" s="44">
        <v>229</v>
      </c>
      <c r="B233" s="45" t="s">
        <v>593</v>
      </c>
      <c r="C233" s="46">
        <v>83165</v>
      </c>
      <c r="D233" s="47" t="s">
        <v>594</v>
      </c>
      <c r="E233" s="45" t="s">
        <v>157</v>
      </c>
      <c r="F233" s="89" t="s">
        <v>232</v>
      </c>
      <c r="G233" s="48">
        <f t="shared" si="7"/>
        <v>2</v>
      </c>
      <c r="H233" s="49" t="s">
        <v>6</v>
      </c>
      <c r="I233" s="39">
        <f t="shared" si="8"/>
        <v>5</v>
      </c>
      <c r="J233" s="39" t="e">
        <f>+IF(#REF!="Issued",1,IF(#REF!="Not Issued",2,"Nil"))</f>
        <v>#REF!</v>
      </c>
      <c r="K233" s="39" t="s">
        <v>1337</v>
      </c>
      <c r="L233" s="50"/>
      <c r="M233" s="90"/>
    </row>
    <row r="234" spans="1:13" s="127" customFormat="1" ht="12.75" customHeight="1" x14ac:dyDescent="0.2">
      <c r="A234" s="44">
        <v>230</v>
      </c>
      <c r="B234" s="45" t="s">
        <v>614</v>
      </c>
      <c r="C234" s="46">
        <v>83167</v>
      </c>
      <c r="D234" s="47" t="s">
        <v>615</v>
      </c>
      <c r="E234" s="45" t="s">
        <v>616</v>
      </c>
      <c r="F234" s="89" t="s">
        <v>231</v>
      </c>
      <c r="G234" s="48">
        <f t="shared" si="7"/>
        <v>1</v>
      </c>
      <c r="H234" s="49" t="s">
        <v>6</v>
      </c>
      <c r="I234" s="39">
        <f t="shared" si="8"/>
        <v>5</v>
      </c>
      <c r="J234" s="39" t="e">
        <f>+IF(#REF!="Issued",1,IF(#REF!="Not Issued",2,"Nil"))</f>
        <v>#REF!</v>
      </c>
      <c r="K234" s="39" t="s">
        <v>1341</v>
      </c>
      <c r="L234" s="50"/>
      <c r="M234" s="90"/>
    </row>
    <row r="235" spans="1:13" s="127" customFormat="1" ht="12.75" customHeight="1" x14ac:dyDescent="0.2">
      <c r="A235" s="44">
        <v>231</v>
      </c>
      <c r="B235" s="45" t="s">
        <v>638</v>
      </c>
      <c r="C235" s="46">
        <v>83169</v>
      </c>
      <c r="D235" s="47" t="s">
        <v>55</v>
      </c>
      <c r="E235" s="45" t="s">
        <v>639</v>
      </c>
      <c r="F235" s="89" t="s">
        <v>231</v>
      </c>
      <c r="G235" s="48">
        <f t="shared" si="7"/>
        <v>1</v>
      </c>
      <c r="H235" s="49" t="s">
        <v>6</v>
      </c>
      <c r="I235" s="39">
        <f t="shared" si="8"/>
        <v>5</v>
      </c>
      <c r="J235" s="39" t="e">
        <f>+IF(#REF!="Issued",1,IF(#REF!="Not Issued",2,"Nil"))</f>
        <v>#REF!</v>
      </c>
      <c r="K235" s="39" t="s">
        <v>1345</v>
      </c>
      <c r="L235" s="50"/>
      <c r="M235" s="90"/>
    </row>
    <row r="236" spans="1:13" s="127" customFormat="1" ht="12.75" customHeight="1" x14ac:dyDescent="0.2">
      <c r="A236" s="44">
        <v>232</v>
      </c>
      <c r="B236" s="45" t="s">
        <v>642</v>
      </c>
      <c r="C236" s="46">
        <v>83170</v>
      </c>
      <c r="D236" s="47" t="s">
        <v>643</v>
      </c>
      <c r="E236" s="45" t="s">
        <v>644</v>
      </c>
      <c r="F236" s="89" t="s">
        <v>231</v>
      </c>
      <c r="G236" s="48">
        <f t="shared" si="7"/>
        <v>1</v>
      </c>
      <c r="H236" s="49" t="s">
        <v>6</v>
      </c>
      <c r="I236" s="39">
        <f t="shared" si="8"/>
        <v>5</v>
      </c>
      <c r="J236" s="39" t="e">
        <f>+IF(#REF!="Issued",1,IF(#REF!="Not Issued",2,"Nil"))</f>
        <v>#REF!</v>
      </c>
      <c r="K236" s="39" t="s">
        <v>1349</v>
      </c>
      <c r="L236" s="50"/>
      <c r="M236" s="90"/>
    </row>
    <row r="237" spans="1:13" s="127" customFormat="1" ht="12.75" customHeight="1" x14ac:dyDescent="0.2">
      <c r="A237" s="44">
        <v>233</v>
      </c>
      <c r="B237" s="45" t="s">
        <v>652</v>
      </c>
      <c r="C237" s="46">
        <v>82173</v>
      </c>
      <c r="D237" s="47" t="s">
        <v>653</v>
      </c>
      <c r="E237" s="45" t="s">
        <v>654</v>
      </c>
      <c r="F237" s="89" t="s">
        <v>231</v>
      </c>
      <c r="G237" s="48">
        <f t="shared" si="7"/>
        <v>1</v>
      </c>
      <c r="H237" s="49" t="s">
        <v>6</v>
      </c>
      <c r="I237" s="39">
        <f t="shared" si="8"/>
        <v>5</v>
      </c>
      <c r="J237" s="39" t="e">
        <f>+IF(#REF!="Issued",1,IF(#REF!="Not Issued",2,"Nil"))</f>
        <v>#REF!</v>
      </c>
      <c r="K237" s="39" t="s">
        <v>1352</v>
      </c>
      <c r="L237" s="50"/>
      <c r="M237" s="90"/>
    </row>
    <row r="238" spans="1:13" s="127" customFormat="1" ht="12.75" customHeight="1" x14ac:dyDescent="0.2">
      <c r="A238" s="44">
        <v>234</v>
      </c>
      <c r="B238" s="45" t="s">
        <v>657</v>
      </c>
      <c r="C238" s="46">
        <v>82174</v>
      </c>
      <c r="D238" s="47" t="s">
        <v>658</v>
      </c>
      <c r="E238" s="45" t="s">
        <v>659</v>
      </c>
      <c r="F238" s="89" t="s">
        <v>231</v>
      </c>
      <c r="G238" s="48">
        <f t="shared" si="7"/>
        <v>1</v>
      </c>
      <c r="H238" s="49" t="s">
        <v>6</v>
      </c>
      <c r="I238" s="39">
        <f t="shared" si="8"/>
        <v>5</v>
      </c>
      <c r="J238" s="39" t="e">
        <f>+IF(#REF!="Issued",1,IF(#REF!="Not Issued",2,"Nil"))</f>
        <v>#REF!</v>
      </c>
      <c r="K238" s="39" t="s">
        <v>1356</v>
      </c>
      <c r="L238" s="50"/>
      <c r="M238" s="90"/>
    </row>
    <row r="239" spans="1:13" s="127" customFormat="1" ht="12.75" customHeight="1" x14ac:dyDescent="0.2">
      <c r="A239" s="44">
        <v>235</v>
      </c>
      <c r="B239" s="45" t="s">
        <v>662</v>
      </c>
      <c r="C239" s="46">
        <v>82175</v>
      </c>
      <c r="D239" s="47" t="s">
        <v>663</v>
      </c>
      <c r="E239" s="45" t="s">
        <v>664</v>
      </c>
      <c r="F239" s="89" t="s">
        <v>231</v>
      </c>
      <c r="G239" s="48">
        <f t="shared" si="7"/>
        <v>1</v>
      </c>
      <c r="H239" s="49" t="s">
        <v>6</v>
      </c>
      <c r="I239" s="39">
        <f t="shared" si="8"/>
        <v>5</v>
      </c>
      <c r="J239" s="39" t="e">
        <f>+IF(#REF!="Issued",1,IF(#REF!="Not Issued",2,"Nil"))</f>
        <v>#REF!</v>
      </c>
      <c r="K239" s="39" t="s">
        <v>1360</v>
      </c>
      <c r="L239" s="50"/>
      <c r="M239" s="90"/>
    </row>
    <row r="240" spans="1:13" s="127" customFormat="1" ht="12.75" customHeight="1" x14ac:dyDescent="0.2">
      <c r="A240" s="44">
        <v>236</v>
      </c>
      <c r="B240" s="45" t="s">
        <v>682</v>
      </c>
      <c r="C240" s="46">
        <v>81892</v>
      </c>
      <c r="D240" s="47" t="s">
        <v>683</v>
      </c>
      <c r="E240" s="45" t="s">
        <v>598</v>
      </c>
      <c r="F240" s="89" t="s">
        <v>231</v>
      </c>
      <c r="G240" s="48">
        <f t="shared" si="7"/>
        <v>1</v>
      </c>
      <c r="H240" s="49" t="s">
        <v>6</v>
      </c>
      <c r="I240" s="39">
        <f t="shared" si="8"/>
        <v>5</v>
      </c>
      <c r="J240" s="39" t="e">
        <f>+IF(#REF!="Issued",1,IF(#REF!="Not Issued",2,"Nil"))</f>
        <v>#REF!</v>
      </c>
      <c r="K240" s="39" t="s">
        <v>1364</v>
      </c>
      <c r="L240" s="50"/>
      <c r="M240" s="90"/>
    </row>
    <row r="241" spans="1:13" s="127" customFormat="1" ht="12.75" customHeight="1" x14ac:dyDescent="0.2">
      <c r="A241" s="44">
        <v>237</v>
      </c>
      <c r="B241" s="45" t="s">
        <v>686</v>
      </c>
      <c r="C241" s="46">
        <v>70214</v>
      </c>
      <c r="D241" s="47" t="s">
        <v>687</v>
      </c>
      <c r="E241" s="45" t="s">
        <v>688</v>
      </c>
      <c r="F241" s="89" t="s">
        <v>231</v>
      </c>
      <c r="G241" s="48">
        <f t="shared" si="7"/>
        <v>1</v>
      </c>
      <c r="H241" s="49" t="s">
        <v>6</v>
      </c>
      <c r="I241" s="39">
        <f t="shared" si="8"/>
        <v>5</v>
      </c>
      <c r="J241" s="39" t="e">
        <f>+IF(#REF!="Issued",1,IF(#REF!="Not Issued",2,"Nil"))</f>
        <v>#REF!</v>
      </c>
      <c r="K241" s="39" t="s">
        <v>1368</v>
      </c>
      <c r="L241" s="50"/>
      <c r="M241" s="90"/>
    </row>
    <row r="242" spans="1:13" s="127" customFormat="1" ht="12.75" customHeight="1" x14ac:dyDescent="0.2">
      <c r="A242" s="44">
        <v>238</v>
      </c>
      <c r="B242" s="45" t="s">
        <v>691</v>
      </c>
      <c r="C242" s="46">
        <v>81693</v>
      </c>
      <c r="D242" s="47" t="s">
        <v>692</v>
      </c>
      <c r="E242" s="45" t="s">
        <v>693</v>
      </c>
      <c r="F242" s="89" t="s">
        <v>231</v>
      </c>
      <c r="G242" s="48">
        <f t="shared" si="7"/>
        <v>1</v>
      </c>
      <c r="H242" s="49" t="s">
        <v>6</v>
      </c>
      <c r="I242" s="39">
        <f t="shared" si="8"/>
        <v>5</v>
      </c>
      <c r="J242" s="39" t="e">
        <f>+IF(#REF!="Issued",1,IF(#REF!="Not Issued",2,"Nil"))</f>
        <v>#REF!</v>
      </c>
      <c r="K242" s="39" t="s">
        <v>1372</v>
      </c>
      <c r="L242" s="50"/>
      <c r="M242" s="90"/>
    </row>
    <row r="243" spans="1:13" s="127" customFormat="1" ht="12.75" customHeight="1" x14ac:dyDescent="0.2">
      <c r="A243" s="44">
        <v>239</v>
      </c>
      <c r="B243" s="45" t="s">
        <v>703</v>
      </c>
      <c r="C243" s="46">
        <v>83174</v>
      </c>
      <c r="D243" s="47" t="s">
        <v>704</v>
      </c>
      <c r="E243" s="45" t="s">
        <v>705</v>
      </c>
      <c r="F243" s="89" t="s">
        <v>231</v>
      </c>
      <c r="G243" s="48">
        <f t="shared" si="7"/>
        <v>1</v>
      </c>
      <c r="H243" s="49" t="s">
        <v>6</v>
      </c>
      <c r="I243" s="39">
        <f t="shared" si="8"/>
        <v>5</v>
      </c>
      <c r="J243" s="39" t="e">
        <f>+IF(#REF!="Issued",1,IF(#REF!="Not Issued",2,"Nil"))</f>
        <v>#REF!</v>
      </c>
      <c r="K243" s="39" t="s">
        <v>1376</v>
      </c>
      <c r="L243" s="50"/>
      <c r="M243" s="90"/>
    </row>
    <row r="244" spans="1:13" s="127" customFormat="1" ht="12.75" customHeight="1" x14ac:dyDescent="0.2">
      <c r="A244" s="44">
        <v>240</v>
      </c>
      <c r="B244" s="45" t="s">
        <v>713</v>
      </c>
      <c r="C244" s="46">
        <v>83176</v>
      </c>
      <c r="D244" s="47" t="s">
        <v>714</v>
      </c>
      <c r="E244" s="45" t="s">
        <v>715</v>
      </c>
      <c r="F244" s="89" t="s">
        <v>231</v>
      </c>
      <c r="G244" s="48">
        <f t="shared" si="7"/>
        <v>1</v>
      </c>
      <c r="H244" s="49" t="s">
        <v>6</v>
      </c>
      <c r="I244" s="39">
        <f t="shared" si="8"/>
        <v>5</v>
      </c>
      <c r="J244" s="39" t="e">
        <f>+IF(#REF!="Issued",1,IF(#REF!="Not Issued",2,"Nil"))</f>
        <v>#REF!</v>
      </c>
      <c r="K244" s="39" t="s">
        <v>1380</v>
      </c>
      <c r="L244" s="50"/>
      <c r="M244" s="90"/>
    </row>
    <row r="245" spans="1:13" s="127" customFormat="1" ht="12.75" customHeight="1" x14ac:dyDescent="0.2">
      <c r="A245" s="44">
        <v>241</v>
      </c>
      <c r="B245" s="45" t="s">
        <v>718</v>
      </c>
      <c r="C245" s="46">
        <v>83365</v>
      </c>
      <c r="D245" s="47" t="s">
        <v>719</v>
      </c>
      <c r="E245" s="45" t="s">
        <v>282</v>
      </c>
      <c r="F245" s="89" t="s">
        <v>231</v>
      </c>
      <c r="G245" s="48">
        <f t="shared" si="7"/>
        <v>1</v>
      </c>
      <c r="H245" s="49" t="s">
        <v>6</v>
      </c>
      <c r="I245" s="39">
        <f t="shared" si="8"/>
        <v>5</v>
      </c>
      <c r="J245" s="39" t="e">
        <f>+IF(#REF!="Issued",1,IF(#REF!="Not Issued",2,"Nil"))</f>
        <v>#REF!</v>
      </c>
      <c r="K245" s="39" t="s">
        <v>1382</v>
      </c>
      <c r="L245" s="50"/>
      <c r="M245" s="90"/>
    </row>
    <row r="246" spans="1:13" s="127" customFormat="1" ht="12.75" customHeight="1" x14ac:dyDescent="0.2">
      <c r="A246" s="44">
        <v>242</v>
      </c>
      <c r="B246" s="45" t="s">
        <v>722</v>
      </c>
      <c r="C246" s="46">
        <v>82176</v>
      </c>
      <c r="D246" s="47" t="s">
        <v>723</v>
      </c>
      <c r="E246" s="45" t="s">
        <v>724</v>
      </c>
      <c r="F246" s="89" t="s">
        <v>231</v>
      </c>
      <c r="G246" s="48">
        <f t="shared" si="7"/>
        <v>1</v>
      </c>
      <c r="H246" s="49" t="s">
        <v>6</v>
      </c>
      <c r="I246" s="39">
        <f t="shared" si="8"/>
        <v>5</v>
      </c>
      <c r="J246" s="39" t="e">
        <f>+IF(#REF!="Issued",1,IF(#REF!="Not Issued",2,"Nil"))</f>
        <v>#REF!</v>
      </c>
      <c r="K246" s="39" t="s">
        <v>1386</v>
      </c>
      <c r="L246" s="50"/>
      <c r="M246" s="90"/>
    </row>
    <row r="247" spans="1:13" s="127" customFormat="1" ht="12.75" customHeight="1" x14ac:dyDescent="0.2">
      <c r="A247" s="44">
        <v>243</v>
      </c>
      <c r="B247" s="45" t="s">
        <v>727</v>
      </c>
      <c r="C247" s="46">
        <v>83366</v>
      </c>
      <c r="D247" s="47" t="s">
        <v>728</v>
      </c>
      <c r="E247" s="45" t="s">
        <v>729</v>
      </c>
      <c r="F247" s="89" t="s">
        <v>231</v>
      </c>
      <c r="G247" s="48">
        <f t="shared" si="7"/>
        <v>1</v>
      </c>
      <c r="H247" s="49" t="s">
        <v>6</v>
      </c>
      <c r="I247" s="39">
        <f t="shared" si="8"/>
        <v>5</v>
      </c>
      <c r="J247" s="39" t="e">
        <f>+IF(#REF!="Issued",1,IF(#REF!="Not Issued",2,"Nil"))</f>
        <v>#REF!</v>
      </c>
      <c r="K247" s="39" t="s">
        <v>1390</v>
      </c>
      <c r="L247" s="50"/>
      <c r="M247" s="90"/>
    </row>
    <row r="248" spans="1:13" s="127" customFormat="1" ht="12.75" customHeight="1" x14ac:dyDescent="0.2">
      <c r="A248" s="44">
        <v>244</v>
      </c>
      <c r="B248" s="45" t="s">
        <v>746</v>
      </c>
      <c r="C248" s="46">
        <v>83177</v>
      </c>
      <c r="D248" s="47" t="s">
        <v>747</v>
      </c>
      <c r="E248" s="45" t="s">
        <v>748</v>
      </c>
      <c r="F248" s="89" t="s">
        <v>232</v>
      </c>
      <c r="G248" s="48">
        <f t="shared" si="7"/>
        <v>2</v>
      </c>
      <c r="H248" s="49" t="s">
        <v>6</v>
      </c>
      <c r="I248" s="39">
        <f t="shared" si="8"/>
        <v>5</v>
      </c>
      <c r="J248" s="39" t="e">
        <f>+IF(#REF!="Issued",1,IF(#REF!="Not Issued",2,"Nil"))</f>
        <v>#REF!</v>
      </c>
      <c r="K248" s="39" t="s">
        <v>1394</v>
      </c>
      <c r="L248" s="50"/>
      <c r="M248" s="90"/>
    </row>
    <row r="249" spans="1:13" s="127" customFormat="1" ht="12.75" customHeight="1" x14ac:dyDescent="0.2">
      <c r="A249" s="44">
        <v>245</v>
      </c>
      <c r="B249" s="45" t="s">
        <v>751</v>
      </c>
      <c r="C249" s="46">
        <v>82180</v>
      </c>
      <c r="D249" s="47" t="s">
        <v>752</v>
      </c>
      <c r="E249" s="45" t="s">
        <v>753</v>
      </c>
      <c r="F249" s="89" t="s">
        <v>231</v>
      </c>
      <c r="G249" s="48">
        <f t="shared" si="7"/>
        <v>1</v>
      </c>
      <c r="H249" s="49" t="s">
        <v>6</v>
      </c>
      <c r="I249" s="39">
        <f t="shared" si="8"/>
        <v>5</v>
      </c>
      <c r="J249" s="39" t="e">
        <f>+IF(#REF!="Issued",1,IF(#REF!="Not Issued",2,"Nil"))</f>
        <v>#REF!</v>
      </c>
      <c r="K249" s="39" t="s">
        <v>1398</v>
      </c>
      <c r="L249" s="50"/>
      <c r="M249" s="90"/>
    </row>
    <row r="250" spans="1:13" s="127" customFormat="1" ht="12.75" customHeight="1" x14ac:dyDescent="0.2">
      <c r="A250" s="44">
        <v>246</v>
      </c>
      <c r="B250" s="45" t="s">
        <v>760</v>
      </c>
      <c r="C250" s="46">
        <v>83178</v>
      </c>
      <c r="D250" s="47" t="s">
        <v>113</v>
      </c>
      <c r="E250" s="45" t="s">
        <v>761</v>
      </c>
      <c r="F250" s="89" t="s">
        <v>232</v>
      </c>
      <c r="G250" s="48">
        <f t="shared" si="7"/>
        <v>2</v>
      </c>
      <c r="H250" s="49" t="s">
        <v>6</v>
      </c>
      <c r="I250" s="39">
        <f t="shared" si="8"/>
        <v>5</v>
      </c>
      <c r="J250" s="39" t="e">
        <f>+IF(#REF!="Issued",1,IF(#REF!="Not Issued",2,"Nil"))</f>
        <v>#REF!</v>
      </c>
      <c r="K250" s="39" t="s">
        <v>1402</v>
      </c>
      <c r="L250" s="50"/>
      <c r="M250" s="90"/>
    </row>
    <row r="251" spans="1:13" s="127" customFormat="1" ht="12.75" customHeight="1" x14ac:dyDescent="0.2">
      <c r="A251" s="44">
        <v>247</v>
      </c>
      <c r="B251" s="45" t="s">
        <v>768</v>
      </c>
      <c r="C251" s="46">
        <v>83179</v>
      </c>
      <c r="D251" s="47" t="s">
        <v>769</v>
      </c>
      <c r="E251" s="45" t="s">
        <v>155</v>
      </c>
      <c r="F251" s="89" t="s">
        <v>231</v>
      </c>
      <c r="G251" s="48">
        <f t="shared" si="7"/>
        <v>1</v>
      </c>
      <c r="H251" s="49" t="s">
        <v>6</v>
      </c>
      <c r="I251" s="39">
        <f t="shared" si="8"/>
        <v>5</v>
      </c>
      <c r="J251" s="39" t="e">
        <f>+IF(#REF!="Issued",1,IF(#REF!="Not Issued",2,"Nil"))</f>
        <v>#REF!</v>
      </c>
      <c r="K251" s="39" t="s">
        <v>1405</v>
      </c>
      <c r="L251" s="50"/>
      <c r="M251" s="90"/>
    </row>
    <row r="252" spans="1:13" s="127" customFormat="1" ht="12.75" customHeight="1" x14ac:dyDescent="0.2">
      <c r="A252" s="44">
        <v>248</v>
      </c>
      <c r="B252" s="45" t="s">
        <v>786</v>
      </c>
      <c r="C252" s="46">
        <v>82185</v>
      </c>
      <c r="D252" s="47" t="s">
        <v>787</v>
      </c>
      <c r="E252" s="45" t="s">
        <v>78</v>
      </c>
      <c r="F252" s="89" t="s">
        <v>231</v>
      </c>
      <c r="G252" s="48">
        <f t="shared" si="7"/>
        <v>1</v>
      </c>
      <c r="H252" s="49" t="s">
        <v>6</v>
      </c>
      <c r="I252" s="39">
        <f t="shared" si="8"/>
        <v>5</v>
      </c>
      <c r="J252" s="39" t="e">
        <f>+IF(#REF!="Issued",1,IF(#REF!="Not Issued",2,"Nil"))</f>
        <v>#REF!</v>
      </c>
      <c r="K252" s="39" t="s">
        <v>1409</v>
      </c>
      <c r="L252" s="50"/>
      <c r="M252" s="90"/>
    </row>
    <row r="253" spans="1:13" s="127" customFormat="1" ht="12.75" customHeight="1" x14ac:dyDescent="0.2">
      <c r="A253" s="44">
        <v>249</v>
      </c>
      <c r="B253" s="45" t="s">
        <v>790</v>
      </c>
      <c r="C253" s="46">
        <v>82186</v>
      </c>
      <c r="D253" s="47" t="s">
        <v>791</v>
      </c>
      <c r="E253" s="45" t="s">
        <v>792</v>
      </c>
      <c r="F253" s="89" t="s">
        <v>232</v>
      </c>
      <c r="G253" s="48">
        <f t="shared" si="7"/>
        <v>2</v>
      </c>
      <c r="H253" s="49" t="s">
        <v>6</v>
      </c>
      <c r="I253" s="39">
        <f t="shared" si="8"/>
        <v>5</v>
      </c>
      <c r="J253" s="39" t="e">
        <f>+IF(#REF!="Issued",1,IF(#REF!="Not Issued",2,"Nil"))</f>
        <v>#REF!</v>
      </c>
      <c r="K253" s="39" t="s">
        <v>1413</v>
      </c>
      <c r="L253" s="50"/>
      <c r="M253" s="90"/>
    </row>
    <row r="254" spans="1:13" s="127" customFormat="1" ht="12.75" customHeight="1" x14ac:dyDescent="0.2">
      <c r="A254" s="44">
        <v>250</v>
      </c>
      <c r="B254" s="45" t="s">
        <v>818</v>
      </c>
      <c r="C254" s="46">
        <v>82191</v>
      </c>
      <c r="D254" s="47" t="s">
        <v>819</v>
      </c>
      <c r="E254" s="45" t="s">
        <v>820</v>
      </c>
      <c r="F254" s="89" t="s">
        <v>231</v>
      </c>
      <c r="G254" s="48">
        <f t="shared" si="7"/>
        <v>1</v>
      </c>
      <c r="H254" s="49" t="s">
        <v>6</v>
      </c>
      <c r="I254" s="39">
        <f t="shared" si="8"/>
        <v>5</v>
      </c>
      <c r="J254" s="39" t="e">
        <f>+IF(#REF!="Issued",1,IF(#REF!="Not Issued",2,"Nil"))</f>
        <v>#REF!</v>
      </c>
      <c r="K254" s="39" t="s">
        <v>1417</v>
      </c>
      <c r="L254" s="50"/>
      <c r="M254" s="90"/>
    </row>
    <row r="255" spans="1:13" s="127" customFormat="1" ht="12.75" customHeight="1" x14ac:dyDescent="0.2">
      <c r="A255" s="44">
        <v>251</v>
      </c>
      <c r="B255" s="45" t="s">
        <v>828</v>
      </c>
      <c r="C255" s="46">
        <v>83181</v>
      </c>
      <c r="D255" s="47" t="s">
        <v>829</v>
      </c>
      <c r="E255" s="45" t="s">
        <v>350</v>
      </c>
      <c r="F255" s="89" t="s">
        <v>231</v>
      </c>
      <c r="G255" s="48">
        <f t="shared" si="7"/>
        <v>1</v>
      </c>
      <c r="H255" s="49" t="s">
        <v>6</v>
      </c>
      <c r="I255" s="39">
        <f t="shared" si="8"/>
        <v>5</v>
      </c>
      <c r="J255" s="39" t="e">
        <f>+IF(#REF!="Issued",1,IF(#REF!="Not Issued",2,"Nil"))</f>
        <v>#REF!</v>
      </c>
      <c r="K255" s="39" t="s">
        <v>1421</v>
      </c>
      <c r="L255" s="50"/>
      <c r="M255" s="90"/>
    </row>
    <row r="256" spans="1:13" s="127" customFormat="1" ht="12.75" customHeight="1" x14ac:dyDescent="0.2">
      <c r="A256" s="44">
        <v>252</v>
      </c>
      <c r="B256" s="45" t="s">
        <v>885</v>
      </c>
      <c r="C256" s="46">
        <v>82199</v>
      </c>
      <c r="D256" s="47" t="s">
        <v>886</v>
      </c>
      <c r="E256" s="45" t="s">
        <v>887</v>
      </c>
      <c r="F256" s="89" t="s">
        <v>231</v>
      </c>
      <c r="G256" s="48">
        <f t="shared" si="7"/>
        <v>1</v>
      </c>
      <c r="H256" s="49" t="s">
        <v>6</v>
      </c>
      <c r="I256" s="39">
        <f t="shared" si="8"/>
        <v>5</v>
      </c>
      <c r="J256" s="39" t="e">
        <f>+IF(#REF!="Issued",1,IF(#REF!="Not Issued",2,"Nil"))</f>
        <v>#REF!</v>
      </c>
      <c r="K256" s="39" t="s">
        <v>1425</v>
      </c>
      <c r="L256" s="50"/>
      <c r="M256" s="90"/>
    </row>
    <row r="257" spans="1:13" s="127" customFormat="1" ht="12.75" customHeight="1" x14ac:dyDescent="0.2">
      <c r="A257" s="44">
        <v>253</v>
      </c>
      <c r="B257" s="45" t="s">
        <v>890</v>
      </c>
      <c r="C257" s="46">
        <v>83185</v>
      </c>
      <c r="D257" s="47" t="s">
        <v>891</v>
      </c>
      <c r="E257" s="45" t="s">
        <v>93</v>
      </c>
      <c r="F257" s="89" t="s">
        <v>231</v>
      </c>
      <c r="G257" s="48">
        <f t="shared" si="7"/>
        <v>1</v>
      </c>
      <c r="H257" s="49" t="s">
        <v>6</v>
      </c>
      <c r="I257" s="39">
        <f t="shared" si="8"/>
        <v>5</v>
      </c>
      <c r="J257" s="39" t="e">
        <f>+IF(#REF!="Issued",1,IF(#REF!="Not Issued",2,"Nil"))</f>
        <v>#REF!</v>
      </c>
      <c r="K257" s="39" t="s">
        <v>1429</v>
      </c>
      <c r="L257" s="50"/>
      <c r="M257" s="90"/>
    </row>
    <row r="258" spans="1:13" s="127" customFormat="1" ht="12.75" customHeight="1" x14ac:dyDescent="0.2">
      <c r="A258" s="44">
        <v>254</v>
      </c>
      <c r="B258" s="45" t="s">
        <v>894</v>
      </c>
      <c r="C258" s="46">
        <v>83186</v>
      </c>
      <c r="D258" s="47" t="s">
        <v>895</v>
      </c>
      <c r="E258" s="45" t="s">
        <v>896</v>
      </c>
      <c r="F258" s="89" t="s">
        <v>231</v>
      </c>
      <c r="G258" s="48">
        <f t="shared" si="7"/>
        <v>1</v>
      </c>
      <c r="H258" s="49" t="s">
        <v>6</v>
      </c>
      <c r="I258" s="39">
        <f t="shared" si="8"/>
        <v>5</v>
      </c>
      <c r="J258" s="39" t="e">
        <f>+IF(#REF!="Issued",1,IF(#REF!="Not Issued",2,"Nil"))</f>
        <v>#REF!</v>
      </c>
      <c r="K258" s="39" t="s">
        <v>1433</v>
      </c>
      <c r="L258" s="50"/>
      <c r="M258" s="90"/>
    </row>
    <row r="259" spans="1:13" s="127" customFormat="1" ht="12.75" customHeight="1" x14ac:dyDescent="0.2">
      <c r="A259" s="44">
        <v>255</v>
      </c>
      <c r="B259" s="45" t="s">
        <v>909</v>
      </c>
      <c r="C259" s="46">
        <v>82201</v>
      </c>
      <c r="D259" s="47" t="s">
        <v>240</v>
      </c>
      <c r="E259" s="45" t="s">
        <v>910</v>
      </c>
      <c r="F259" s="89" t="s">
        <v>231</v>
      </c>
      <c r="G259" s="48">
        <f t="shared" si="7"/>
        <v>1</v>
      </c>
      <c r="H259" s="49" t="s">
        <v>6</v>
      </c>
      <c r="I259" s="39">
        <f t="shared" si="8"/>
        <v>5</v>
      </c>
      <c r="J259" s="39" t="e">
        <f>+IF(#REF!="Issued",1,IF(#REF!="Not Issued",2,"Nil"))</f>
        <v>#REF!</v>
      </c>
      <c r="K259" s="39" t="s">
        <v>1437</v>
      </c>
      <c r="L259" s="50"/>
      <c r="M259" s="90"/>
    </row>
    <row r="260" spans="1:13" s="127" customFormat="1" ht="12.75" customHeight="1" x14ac:dyDescent="0.2">
      <c r="A260" s="44">
        <v>256</v>
      </c>
      <c r="B260" s="45" t="s">
        <v>936</v>
      </c>
      <c r="C260" s="46">
        <v>83189</v>
      </c>
      <c r="D260" s="47" t="s">
        <v>937</v>
      </c>
      <c r="E260" s="45" t="s">
        <v>938</v>
      </c>
      <c r="F260" s="89" t="s">
        <v>231</v>
      </c>
      <c r="G260" s="48">
        <f t="shared" si="7"/>
        <v>1</v>
      </c>
      <c r="H260" s="49" t="s">
        <v>6</v>
      </c>
      <c r="I260" s="39">
        <f t="shared" si="8"/>
        <v>5</v>
      </c>
      <c r="J260" s="39" t="e">
        <f>+IF(#REF!="Issued",1,IF(#REF!="Not Issued",2,"Nil"))</f>
        <v>#REF!</v>
      </c>
      <c r="K260" s="39" t="s">
        <v>1441</v>
      </c>
      <c r="L260" s="50"/>
      <c r="M260" s="90"/>
    </row>
    <row r="261" spans="1:13" s="127" customFormat="1" ht="12.75" customHeight="1" x14ac:dyDescent="0.2">
      <c r="A261" s="44">
        <v>257</v>
      </c>
      <c r="B261" s="45" t="s">
        <v>950</v>
      </c>
      <c r="C261" s="46">
        <v>83191</v>
      </c>
      <c r="D261" s="47" t="s">
        <v>951</v>
      </c>
      <c r="E261" s="45" t="s">
        <v>952</v>
      </c>
      <c r="F261" s="89" t="s">
        <v>231</v>
      </c>
      <c r="G261" s="48">
        <f t="shared" ref="G261:G324" si="9">+IF(F261="M",1,IF(F261="f",2,IF(F261="Civ",3,"Error")))</f>
        <v>1</v>
      </c>
      <c r="H261" s="49" t="s">
        <v>6</v>
      </c>
      <c r="I261" s="39">
        <f t="shared" ref="I261:I324" si="10">+IF(H261="Incomplete",5,IF(H261="Complete",1,IF(H261="Incomplete",2,IF(H261="Left",3,IF(H261="Dropped",4,"Error")))))</f>
        <v>5</v>
      </c>
      <c r="J261" s="39" t="e">
        <f>+IF(#REF!="Issued",1,IF(#REF!="Not Issued",2,"Nil"))</f>
        <v>#REF!</v>
      </c>
      <c r="K261" s="39" t="s">
        <v>1444</v>
      </c>
      <c r="L261" s="50"/>
      <c r="M261" s="90"/>
    </row>
    <row r="262" spans="1:13" s="127" customFormat="1" ht="12.75" customHeight="1" x14ac:dyDescent="0.2">
      <c r="A262" s="44">
        <v>258</v>
      </c>
      <c r="B262" s="45" t="s">
        <v>960</v>
      </c>
      <c r="C262" s="46">
        <v>83192</v>
      </c>
      <c r="D262" s="47" t="s">
        <v>961</v>
      </c>
      <c r="E262" s="45" t="s">
        <v>962</v>
      </c>
      <c r="F262" s="89" t="s">
        <v>231</v>
      </c>
      <c r="G262" s="48">
        <f t="shared" si="9"/>
        <v>1</v>
      </c>
      <c r="H262" s="49" t="s">
        <v>6</v>
      </c>
      <c r="I262" s="39">
        <f t="shared" si="10"/>
        <v>5</v>
      </c>
      <c r="J262" s="39" t="e">
        <f>+IF(#REF!="Issued",1,IF(#REF!="Not Issued",2,"Nil"))</f>
        <v>#REF!</v>
      </c>
      <c r="K262" s="39" t="s">
        <v>1448</v>
      </c>
      <c r="L262" s="50"/>
      <c r="M262" s="90"/>
    </row>
    <row r="263" spans="1:13" s="127" customFormat="1" ht="12.75" customHeight="1" x14ac:dyDescent="0.2">
      <c r="A263" s="44">
        <v>259</v>
      </c>
      <c r="B263" s="45" t="s">
        <v>970</v>
      </c>
      <c r="C263" s="46">
        <v>83193</v>
      </c>
      <c r="D263" s="47" t="s">
        <v>317</v>
      </c>
      <c r="E263" s="45" t="s">
        <v>971</v>
      </c>
      <c r="F263" s="89" t="s">
        <v>231</v>
      </c>
      <c r="G263" s="48">
        <f t="shared" si="9"/>
        <v>1</v>
      </c>
      <c r="H263" s="49" t="s">
        <v>6</v>
      </c>
      <c r="I263" s="39">
        <f t="shared" si="10"/>
        <v>5</v>
      </c>
      <c r="J263" s="39" t="e">
        <f>+IF(#REF!="Issued",1,IF(#REF!="Not Issued",2,"Nil"))</f>
        <v>#REF!</v>
      </c>
      <c r="K263" s="39" t="s">
        <v>1452</v>
      </c>
      <c r="L263" s="50"/>
      <c r="M263" s="90"/>
    </row>
    <row r="264" spans="1:13" s="127" customFormat="1" ht="12.75" customHeight="1" x14ac:dyDescent="0.2">
      <c r="A264" s="44">
        <v>260</v>
      </c>
      <c r="B264" s="45" t="s">
        <v>974</v>
      </c>
      <c r="C264" s="46">
        <v>81697</v>
      </c>
      <c r="D264" s="47" t="s">
        <v>975</v>
      </c>
      <c r="E264" s="45" t="s">
        <v>976</v>
      </c>
      <c r="F264" s="89" t="s">
        <v>232</v>
      </c>
      <c r="G264" s="48">
        <f t="shared" si="9"/>
        <v>2</v>
      </c>
      <c r="H264" s="49" t="s">
        <v>6</v>
      </c>
      <c r="I264" s="39">
        <f t="shared" si="10"/>
        <v>5</v>
      </c>
      <c r="J264" s="39" t="e">
        <f>+IF(#REF!="Issued",1,IF(#REF!="Not Issued",2,"Nil"))</f>
        <v>#REF!</v>
      </c>
      <c r="K264" s="39" t="s">
        <v>1456</v>
      </c>
      <c r="L264" s="50"/>
      <c r="M264" s="90"/>
    </row>
    <row r="265" spans="1:13" s="127" customFormat="1" ht="12.75" customHeight="1" x14ac:dyDescent="0.2">
      <c r="A265" s="44">
        <v>261</v>
      </c>
      <c r="B265" s="45" t="s">
        <v>1006</v>
      </c>
      <c r="C265" s="46">
        <v>82212</v>
      </c>
      <c r="D265" s="47" t="s">
        <v>1007</v>
      </c>
      <c r="E265" s="45" t="s">
        <v>1008</v>
      </c>
      <c r="F265" s="89" t="s">
        <v>232</v>
      </c>
      <c r="G265" s="48">
        <f t="shared" si="9"/>
        <v>2</v>
      </c>
      <c r="H265" s="49" t="s">
        <v>6</v>
      </c>
      <c r="I265" s="39">
        <f t="shared" si="10"/>
        <v>5</v>
      </c>
      <c r="J265" s="39" t="e">
        <f>+IF(#REF!="Issued",1,IF(#REF!="Not Issued",2,"Nil"))</f>
        <v>#REF!</v>
      </c>
      <c r="K265" s="39" t="s">
        <v>1459</v>
      </c>
      <c r="L265" s="50"/>
      <c r="M265" s="90"/>
    </row>
    <row r="266" spans="1:13" s="127" customFormat="1" ht="12.75" customHeight="1" x14ac:dyDescent="0.2">
      <c r="A266" s="44">
        <v>262</v>
      </c>
      <c r="B266" s="45" t="s">
        <v>1039</v>
      </c>
      <c r="C266" s="46">
        <v>82218</v>
      </c>
      <c r="D266" s="47" t="s">
        <v>1040</v>
      </c>
      <c r="E266" s="45" t="s">
        <v>1041</v>
      </c>
      <c r="F266" s="89" t="s">
        <v>231</v>
      </c>
      <c r="G266" s="48">
        <f t="shared" si="9"/>
        <v>1</v>
      </c>
      <c r="H266" s="49" t="s">
        <v>6</v>
      </c>
      <c r="I266" s="39">
        <f t="shared" si="10"/>
        <v>5</v>
      </c>
      <c r="J266" s="39" t="e">
        <f>+IF(#REF!="Issued",1,IF(#REF!="Not Issued",2,"Nil"))</f>
        <v>#REF!</v>
      </c>
      <c r="K266" s="39" t="s">
        <v>1462</v>
      </c>
      <c r="L266" s="50"/>
      <c r="M266" s="90"/>
    </row>
    <row r="267" spans="1:13" s="127" customFormat="1" ht="12.75" customHeight="1" x14ac:dyDescent="0.2">
      <c r="A267" s="44">
        <v>263</v>
      </c>
      <c r="B267" s="45" t="s">
        <v>1047</v>
      </c>
      <c r="C267" s="46">
        <v>83367</v>
      </c>
      <c r="D267" s="47" t="s">
        <v>1048</v>
      </c>
      <c r="E267" s="45" t="s">
        <v>1049</v>
      </c>
      <c r="F267" s="89" t="s">
        <v>231</v>
      </c>
      <c r="G267" s="48">
        <f t="shared" si="9"/>
        <v>1</v>
      </c>
      <c r="H267" s="49" t="s">
        <v>6</v>
      </c>
      <c r="I267" s="39">
        <f t="shared" si="10"/>
        <v>5</v>
      </c>
      <c r="J267" s="39" t="e">
        <f>+IF(#REF!="Issued",1,IF(#REF!="Not Issued",2,"Nil"))</f>
        <v>#REF!</v>
      </c>
      <c r="K267" s="39" t="s">
        <v>1466</v>
      </c>
      <c r="L267" s="50"/>
      <c r="M267" s="90"/>
    </row>
    <row r="268" spans="1:13" s="127" customFormat="1" ht="12.75" customHeight="1" x14ac:dyDescent="0.2">
      <c r="A268" s="44">
        <v>264</v>
      </c>
      <c r="B268" s="45" t="s">
        <v>1061</v>
      </c>
      <c r="C268" s="46">
        <v>82220</v>
      </c>
      <c r="D268" s="47" t="s">
        <v>1062</v>
      </c>
      <c r="E268" s="45" t="s">
        <v>52</v>
      </c>
      <c r="F268" s="89" t="s">
        <v>232</v>
      </c>
      <c r="G268" s="48">
        <f t="shared" si="9"/>
        <v>2</v>
      </c>
      <c r="H268" s="49" t="s">
        <v>6</v>
      </c>
      <c r="I268" s="39">
        <f t="shared" si="10"/>
        <v>5</v>
      </c>
      <c r="J268" s="39" t="e">
        <f>+IF(#REF!="Issued",1,IF(#REF!="Not Issued",2,"Nil"))</f>
        <v>#REF!</v>
      </c>
      <c r="K268" s="39" t="s">
        <v>1469</v>
      </c>
      <c r="L268" s="50"/>
      <c r="M268" s="90"/>
    </row>
    <row r="269" spans="1:13" s="127" customFormat="1" ht="12.75" customHeight="1" x14ac:dyDescent="0.2">
      <c r="A269" s="44">
        <v>265</v>
      </c>
      <c r="B269" s="45" t="s">
        <v>1065</v>
      </c>
      <c r="C269" s="46">
        <v>82221</v>
      </c>
      <c r="D269" s="47" t="s">
        <v>1066</v>
      </c>
      <c r="E269" s="45" t="s">
        <v>1067</v>
      </c>
      <c r="F269" s="89" t="s">
        <v>232</v>
      </c>
      <c r="G269" s="48">
        <f t="shared" si="9"/>
        <v>2</v>
      </c>
      <c r="H269" s="49" t="s">
        <v>6</v>
      </c>
      <c r="I269" s="39">
        <f t="shared" si="10"/>
        <v>5</v>
      </c>
      <c r="J269" s="39" t="e">
        <f>+IF(#REF!="Issued",1,IF(#REF!="Not Issued",2,"Nil"))</f>
        <v>#REF!</v>
      </c>
      <c r="K269" s="39" t="s">
        <v>1473</v>
      </c>
      <c r="L269" s="50"/>
      <c r="M269" s="90"/>
    </row>
    <row r="270" spans="1:13" s="127" customFormat="1" ht="12.75" customHeight="1" x14ac:dyDescent="0.2">
      <c r="A270" s="44">
        <v>266</v>
      </c>
      <c r="B270" s="45" t="s">
        <v>1070</v>
      </c>
      <c r="C270" s="46">
        <v>83368</v>
      </c>
      <c r="D270" s="47" t="s">
        <v>1071</v>
      </c>
      <c r="E270" s="45" t="s">
        <v>1072</v>
      </c>
      <c r="F270" s="89" t="s">
        <v>232</v>
      </c>
      <c r="G270" s="48">
        <f t="shared" si="9"/>
        <v>2</v>
      </c>
      <c r="H270" s="49" t="s">
        <v>6</v>
      </c>
      <c r="I270" s="39">
        <f t="shared" si="10"/>
        <v>5</v>
      </c>
      <c r="J270" s="39" t="e">
        <f>+IF(#REF!="Issued",1,IF(#REF!="Not Issued",2,"Nil"))</f>
        <v>#REF!</v>
      </c>
      <c r="K270" s="39" t="s">
        <v>1477</v>
      </c>
      <c r="L270" s="50"/>
      <c r="M270" s="90"/>
    </row>
    <row r="271" spans="1:13" s="127" customFormat="1" ht="12.75" customHeight="1" x14ac:dyDescent="0.2">
      <c r="A271" s="44">
        <v>267</v>
      </c>
      <c r="B271" s="45" t="s">
        <v>1078</v>
      </c>
      <c r="C271" s="46">
        <v>82223</v>
      </c>
      <c r="D271" s="47" t="s">
        <v>1079</v>
      </c>
      <c r="E271" s="45" t="s">
        <v>118</v>
      </c>
      <c r="F271" s="89" t="s">
        <v>232</v>
      </c>
      <c r="G271" s="48">
        <f t="shared" si="9"/>
        <v>2</v>
      </c>
      <c r="H271" s="49" t="s">
        <v>220</v>
      </c>
      <c r="I271" s="39">
        <f t="shared" si="10"/>
        <v>1</v>
      </c>
      <c r="J271" s="39" t="e">
        <f>+IF(#REF!="Issued",1,IF(#REF!="Not Issued",2,"Nil"))</f>
        <v>#REF!</v>
      </c>
      <c r="K271" s="39" t="s">
        <v>1480</v>
      </c>
      <c r="L271" s="50"/>
      <c r="M271" s="90"/>
    </row>
    <row r="272" spans="1:13" s="127" customFormat="1" ht="12.75" customHeight="1" x14ac:dyDescent="0.2">
      <c r="A272" s="44">
        <v>268</v>
      </c>
      <c r="B272" s="45" t="s">
        <v>1081</v>
      </c>
      <c r="C272" s="46">
        <v>82224</v>
      </c>
      <c r="D272" s="47" t="s">
        <v>1082</v>
      </c>
      <c r="E272" s="45" t="s">
        <v>1083</v>
      </c>
      <c r="F272" s="89" t="s">
        <v>232</v>
      </c>
      <c r="G272" s="48">
        <f t="shared" si="9"/>
        <v>2</v>
      </c>
      <c r="H272" s="49" t="s">
        <v>6</v>
      </c>
      <c r="I272" s="39">
        <f t="shared" si="10"/>
        <v>5</v>
      </c>
      <c r="J272" s="39" t="e">
        <f>+IF(#REF!="Issued",1,IF(#REF!="Not Issued",2,"Nil"))</f>
        <v>#REF!</v>
      </c>
      <c r="K272" s="39" t="s">
        <v>1484</v>
      </c>
      <c r="L272" s="50"/>
      <c r="M272" s="90"/>
    </row>
    <row r="273" spans="1:13" s="127" customFormat="1" ht="12.75" customHeight="1" x14ac:dyDescent="0.2">
      <c r="A273" s="44">
        <v>269</v>
      </c>
      <c r="B273" s="45" t="s">
        <v>1085</v>
      </c>
      <c r="C273" s="46">
        <v>82225</v>
      </c>
      <c r="D273" s="47" t="s">
        <v>1086</v>
      </c>
      <c r="E273" s="45" t="s">
        <v>1087</v>
      </c>
      <c r="F273" s="89" t="s">
        <v>231</v>
      </c>
      <c r="G273" s="48">
        <f t="shared" si="9"/>
        <v>1</v>
      </c>
      <c r="H273" s="49" t="s">
        <v>6</v>
      </c>
      <c r="I273" s="39">
        <f t="shared" si="10"/>
        <v>5</v>
      </c>
      <c r="J273" s="39" t="e">
        <f>+IF(#REF!="Issued",1,IF(#REF!="Not Issued",2,"Nil"))</f>
        <v>#REF!</v>
      </c>
      <c r="K273" s="39" t="s">
        <v>1488</v>
      </c>
      <c r="L273" s="50"/>
      <c r="M273" s="90"/>
    </row>
    <row r="274" spans="1:13" s="127" customFormat="1" ht="12.75" customHeight="1" x14ac:dyDescent="0.2">
      <c r="A274" s="44">
        <v>270</v>
      </c>
      <c r="B274" s="45" t="s">
        <v>1089</v>
      </c>
      <c r="C274" s="46">
        <v>81700</v>
      </c>
      <c r="D274" s="47" t="s">
        <v>1090</v>
      </c>
      <c r="E274" s="45" t="s">
        <v>1091</v>
      </c>
      <c r="F274" s="89" t="s">
        <v>231</v>
      </c>
      <c r="G274" s="48">
        <f t="shared" si="9"/>
        <v>1</v>
      </c>
      <c r="H274" s="49" t="s">
        <v>6</v>
      </c>
      <c r="I274" s="39">
        <f t="shared" si="10"/>
        <v>5</v>
      </c>
      <c r="J274" s="39" t="e">
        <f>+IF(#REF!="Issued",1,IF(#REF!="Not Issued",2,"Nil"))</f>
        <v>#REF!</v>
      </c>
      <c r="K274" s="39" t="s">
        <v>1492</v>
      </c>
      <c r="L274" s="50"/>
      <c r="M274" s="90"/>
    </row>
    <row r="275" spans="1:13" s="127" customFormat="1" ht="12.75" customHeight="1" x14ac:dyDescent="0.2">
      <c r="A275" s="44">
        <v>271</v>
      </c>
      <c r="B275" s="45" t="s">
        <v>1105</v>
      </c>
      <c r="C275" s="46">
        <v>81701</v>
      </c>
      <c r="D275" s="47" t="s">
        <v>1106</v>
      </c>
      <c r="E275" s="45" t="s">
        <v>1107</v>
      </c>
      <c r="F275" s="89" t="s">
        <v>231</v>
      </c>
      <c r="G275" s="48">
        <f t="shared" si="9"/>
        <v>1</v>
      </c>
      <c r="H275" s="49" t="s">
        <v>6</v>
      </c>
      <c r="I275" s="39">
        <f t="shared" si="10"/>
        <v>5</v>
      </c>
      <c r="J275" s="39" t="e">
        <f>+IF(#REF!="Issued",1,IF(#REF!="Not Issued",2,"Nil"))</f>
        <v>#REF!</v>
      </c>
      <c r="K275" s="39" t="s">
        <v>1495</v>
      </c>
      <c r="L275" s="50"/>
      <c r="M275" s="90"/>
    </row>
    <row r="276" spans="1:13" s="127" customFormat="1" ht="12.75" customHeight="1" x14ac:dyDescent="0.2">
      <c r="A276" s="44">
        <v>272</v>
      </c>
      <c r="B276" s="45" t="s">
        <v>1109</v>
      </c>
      <c r="C276" s="46">
        <v>82228</v>
      </c>
      <c r="D276" s="47" t="s">
        <v>1110</v>
      </c>
      <c r="E276" s="45" t="s">
        <v>1111</v>
      </c>
      <c r="F276" s="89" t="s">
        <v>231</v>
      </c>
      <c r="G276" s="48">
        <f t="shared" si="9"/>
        <v>1</v>
      </c>
      <c r="H276" s="49" t="s">
        <v>6</v>
      </c>
      <c r="I276" s="39">
        <f t="shared" si="10"/>
        <v>5</v>
      </c>
      <c r="J276" s="39" t="e">
        <f>+IF(#REF!="Issued",1,IF(#REF!="Not Issued",2,"Nil"))</f>
        <v>#REF!</v>
      </c>
      <c r="K276" s="39" t="s">
        <v>1499</v>
      </c>
      <c r="L276" s="50"/>
      <c r="M276" s="90"/>
    </row>
    <row r="277" spans="1:13" s="127" customFormat="1" ht="12.75" customHeight="1" x14ac:dyDescent="0.2">
      <c r="A277" s="44">
        <v>273</v>
      </c>
      <c r="B277" s="45" t="s">
        <v>1113</v>
      </c>
      <c r="C277" s="46">
        <v>83369</v>
      </c>
      <c r="D277" s="47" t="s">
        <v>1114</v>
      </c>
      <c r="E277" s="45" t="s">
        <v>1115</v>
      </c>
      <c r="F277" s="89" t="s">
        <v>231</v>
      </c>
      <c r="G277" s="48">
        <f t="shared" si="9"/>
        <v>1</v>
      </c>
      <c r="H277" s="49" t="s">
        <v>6</v>
      </c>
      <c r="I277" s="39">
        <f t="shared" si="10"/>
        <v>5</v>
      </c>
      <c r="J277" s="39" t="e">
        <f>+IF(#REF!="Issued",1,IF(#REF!="Not Issued",2,"Nil"))</f>
        <v>#REF!</v>
      </c>
      <c r="K277" s="39" t="s">
        <v>1503</v>
      </c>
      <c r="L277" s="50"/>
      <c r="M277" s="90"/>
    </row>
    <row r="278" spans="1:13" s="127" customFormat="1" ht="12.75" customHeight="1" x14ac:dyDescent="0.2">
      <c r="A278" s="44">
        <v>274</v>
      </c>
      <c r="B278" s="45" t="s">
        <v>1117</v>
      </c>
      <c r="C278" s="46">
        <v>83199</v>
      </c>
      <c r="D278" s="47" t="s">
        <v>50</v>
      </c>
      <c r="E278" s="45" t="s">
        <v>1118</v>
      </c>
      <c r="F278" s="89" t="s">
        <v>231</v>
      </c>
      <c r="G278" s="48">
        <f t="shared" si="9"/>
        <v>1</v>
      </c>
      <c r="H278" s="49" t="s">
        <v>6</v>
      </c>
      <c r="I278" s="39">
        <f t="shared" si="10"/>
        <v>5</v>
      </c>
      <c r="J278" s="39" t="e">
        <f>+IF(#REF!="Issued",1,IF(#REF!="Not Issued",2,"Nil"))</f>
        <v>#REF!</v>
      </c>
      <c r="K278" s="39" t="s">
        <v>1507</v>
      </c>
      <c r="L278" s="50"/>
      <c r="M278" s="90"/>
    </row>
    <row r="279" spans="1:13" s="127" customFormat="1" ht="12.75" customHeight="1" x14ac:dyDescent="0.2">
      <c r="A279" s="44">
        <v>275</v>
      </c>
      <c r="B279" s="45" t="s">
        <v>1120</v>
      </c>
      <c r="C279" s="46">
        <v>83200</v>
      </c>
      <c r="D279" s="47" t="s">
        <v>1121</v>
      </c>
      <c r="E279" s="45" t="s">
        <v>1122</v>
      </c>
      <c r="F279" s="89" t="s">
        <v>232</v>
      </c>
      <c r="G279" s="48">
        <f t="shared" si="9"/>
        <v>2</v>
      </c>
      <c r="H279" s="49" t="s">
        <v>6</v>
      </c>
      <c r="I279" s="39">
        <f t="shared" si="10"/>
        <v>5</v>
      </c>
      <c r="J279" s="39" t="e">
        <f>+IF(#REF!="Issued",1,IF(#REF!="Not Issued",2,"Nil"))</f>
        <v>#REF!</v>
      </c>
      <c r="K279" s="39" t="s">
        <v>1510</v>
      </c>
      <c r="L279" s="50"/>
      <c r="M279" s="90"/>
    </row>
    <row r="280" spans="1:13" s="127" customFormat="1" ht="12.75" customHeight="1" x14ac:dyDescent="0.2">
      <c r="A280" s="44">
        <v>276</v>
      </c>
      <c r="B280" s="45" t="s">
        <v>1137</v>
      </c>
      <c r="C280" s="46">
        <v>83203</v>
      </c>
      <c r="D280" s="47" t="s">
        <v>1138</v>
      </c>
      <c r="E280" s="45" t="s">
        <v>1139</v>
      </c>
      <c r="F280" s="89" t="s">
        <v>231</v>
      </c>
      <c r="G280" s="48">
        <f t="shared" si="9"/>
        <v>1</v>
      </c>
      <c r="H280" s="49" t="s">
        <v>6</v>
      </c>
      <c r="I280" s="39">
        <f t="shared" si="10"/>
        <v>5</v>
      </c>
      <c r="J280" s="39" t="e">
        <f>+IF(#REF!="Issued",1,IF(#REF!="Not Issued",2,"Nil"))</f>
        <v>#REF!</v>
      </c>
      <c r="K280" s="39" t="s">
        <v>1514</v>
      </c>
      <c r="L280" s="50"/>
      <c r="M280" s="90"/>
    </row>
    <row r="281" spans="1:13" s="127" customFormat="1" ht="12.75" customHeight="1" x14ac:dyDescent="0.2">
      <c r="A281" s="44">
        <v>277</v>
      </c>
      <c r="B281" s="45" t="s">
        <v>1141</v>
      </c>
      <c r="C281" s="46">
        <v>83204</v>
      </c>
      <c r="D281" s="47" t="s">
        <v>1142</v>
      </c>
      <c r="E281" s="45" t="s">
        <v>1143</v>
      </c>
      <c r="F281" s="89" t="s">
        <v>231</v>
      </c>
      <c r="G281" s="48">
        <f t="shared" si="9"/>
        <v>1</v>
      </c>
      <c r="H281" s="49" t="s">
        <v>6</v>
      </c>
      <c r="I281" s="39">
        <f t="shared" si="10"/>
        <v>5</v>
      </c>
      <c r="J281" s="39" t="e">
        <f>+IF(#REF!="Issued",1,IF(#REF!="Not Issued",2,"Nil"))</f>
        <v>#REF!</v>
      </c>
      <c r="K281" s="39" t="s">
        <v>1518</v>
      </c>
      <c r="L281" s="50"/>
      <c r="M281" s="90"/>
    </row>
    <row r="282" spans="1:13" s="127" customFormat="1" ht="12.75" customHeight="1" x14ac:dyDescent="0.2">
      <c r="A282" s="44">
        <v>278</v>
      </c>
      <c r="B282" s="45" t="s">
        <v>1145</v>
      </c>
      <c r="C282" s="46">
        <v>83370</v>
      </c>
      <c r="D282" s="47" t="s">
        <v>1146</v>
      </c>
      <c r="E282" s="45" t="s">
        <v>1147</v>
      </c>
      <c r="F282" s="89" t="s">
        <v>232</v>
      </c>
      <c r="G282" s="48">
        <f t="shared" si="9"/>
        <v>2</v>
      </c>
      <c r="H282" s="49" t="s">
        <v>6</v>
      </c>
      <c r="I282" s="39">
        <f t="shared" si="10"/>
        <v>5</v>
      </c>
      <c r="J282" s="39" t="e">
        <f>+IF(#REF!="Issued",1,IF(#REF!="Not Issued",2,"Nil"))</f>
        <v>#REF!</v>
      </c>
      <c r="K282" s="39" t="s">
        <v>1522</v>
      </c>
      <c r="L282" s="50"/>
      <c r="M282" s="90"/>
    </row>
    <row r="283" spans="1:13" s="127" customFormat="1" ht="12.75" customHeight="1" x14ac:dyDescent="0.2">
      <c r="A283" s="44">
        <v>279</v>
      </c>
      <c r="B283" s="45" t="s">
        <v>1149</v>
      </c>
      <c r="C283" s="46">
        <v>81894</v>
      </c>
      <c r="D283" s="47" t="s">
        <v>1150</v>
      </c>
      <c r="E283" s="45" t="s">
        <v>150</v>
      </c>
      <c r="F283" s="89" t="s">
        <v>232</v>
      </c>
      <c r="G283" s="48">
        <f t="shared" si="9"/>
        <v>2</v>
      </c>
      <c r="H283" s="49" t="s">
        <v>6</v>
      </c>
      <c r="I283" s="39">
        <f t="shared" si="10"/>
        <v>5</v>
      </c>
      <c r="J283" s="39" t="e">
        <f>+IF(#REF!="Issued",1,IF(#REF!="Not Issued",2,"Nil"))</f>
        <v>#REF!</v>
      </c>
      <c r="K283" s="39" t="s">
        <v>1526</v>
      </c>
      <c r="L283" s="50"/>
      <c r="M283" s="90"/>
    </row>
    <row r="284" spans="1:13" s="127" customFormat="1" ht="12.75" customHeight="1" x14ac:dyDescent="0.2">
      <c r="A284" s="44">
        <v>280</v>
      </c>
      <c r="B284" s="45" t="s">
        <v>1152</v>
      </c>
      <c r="C284" s="46">
        <v>83205</v>
      </c>
      <c r="D284" s="47" t="s">
        <v>1153</v>
      </c>
      <c r="E284" s="45" t="s">
        <v>415</v>
      </c>
      <c r="F284" s="89" t="s">
        <v>231</v>
      </c>
      <c r="G284" s="48">
        <f t="shared" si="9"/>
        <v>1</v>
      </c>
      <c r="H284" s="49" t="s">
        <v>6</v>
      </c>
      <c r="I284" s="39">
        <f t="shared" si="10"/>
        <v>5</v>
      </c>
      <c r="J284" s="39" t="e">
        <f>+IF(#REF!="Issued",1,IF(#REF!="Not Issued",2,"Nil"))</f>
        <v>#REF!</v>
      </c>
      <c r="K284" s="39" t="s">
        <v>1530</v>
      </c>
      <c r="L284" s="50"/>
      <c r="M284" s="90"/>
    </row>
    <row r="285" spans="1:13" s="127" customFormat="1" ht="12.75" customHeight="1" x14ac:dyDescent="0.2">
      <c r="A285" s="44">
        <v>281</v>
      </c>
      <c r="B285" s="45" t="s">
        <v>1155</v>
      </c>
      <c r="C285" s="46">
        <v>83371</v>
      </c>
      <c r="D285" s="47" t="s">
        <v>1156</v>
      </c>
      <c r="E285" s="45" t="s">
        <v>1157</v>
      </c>
      <c r="F285" s="89" t="s">
        <v>231</v>
      </c>
      <c r="G285" s="48">
        <f t="shared" si="9"/>
        <v>1</v>
      </c>
      <c r="H285" s="49" t="s">
        <v>6</v>
      </c>
      <c r="I285" s="39">
        <f t="shared" si="10"/>
        <v>5</v>
      </c>
      <c r="J285" s="39" t="e">
        <f>+IF(#REF!="Issued",1,IF(#REF!="Not Issued",2,"Nil"))</f>
        <v>#REF!</v>
      </c>
      <c r="K285" s="39" t="s">
        <v>1534</v>
      </c>
      <c r="L285" s="50"/>
      <c r="M285" s="90"/>
    </row>
    <row r="286" spans="1:13" s="127" customFormat="1" ht="12.75" customHeight="1" x14ac:dyDescent="0.2">
      <c r="A286" s="44">
        <v>282</v>
      </c>
      <c r="B286" s="45" t="s">
        <v>1159</v>
      </c>
      <c r="C286" s="46">
        <v>82231</v>
      </c>
      <c r="D286" s="47" t="s">
        <v>1160</v>
      </c>
      <c r="E286" s="45" t="s">
        <v>1161</v>
      </c>
      <c r="F286" s="89" t="s">
        <v>231</v>
      </c>
      <c r="G286" s="48">
        <f t="shared" si="9"/>
        <v>1</v>
      </c>
      <c r="H286" s="49" t="s">
        <v>6</v>
      </c>
      <c r="I286" s="39">
        <f t="shared" si="10"/>
        <v>5</v>
      </c>
      <c r="J286" s="39" t="e">
        <f>+IF(#REF!="Issued",1,IF(#REF!="Not Issued",2,"Nil"))</f>
        <v>#REF!</v>
      </c>
      <c r="K286" s="39" t="s">
        <v>1538</v>
      </c>
      <c r="L286" s="50"/>
      <c r="M286" s="90"/>
    </row>
    <row r="287" spans="1:13" s="127" customFormat="1" ht="12.75" customHeight="1" x14ac:dyDescent="0.2">
      <c r="A287" s="44">
        <v>283</v>
      </c>
      <c r="B287" s="45" t="s">
        <v>1163</v>
      </c>
      <c r="C287" s="46">
        <v>82232</v>
      </c>
      <c r="D287" s="47" t="s">
        <v>1164</v>
      </c>
      <c r="E287" s="45" t="s">
        <v>1165</v>
      </c>
      <c r="F287" s="89" t="s">
        <v>232</v>
      </c>
      <c r="G287" s="48">
        <f t="shared" si="9"/>
        <v>2</v>
      </c>
      <c r="H287" s="49" t="s">
        <v>6</v>
      </c>
      <c r="I287" s="39">
        <f t="shared" si="10"/>
        <v>5</v>
      </c>
      <c r="J287" s="39" t="e">
        <f>+IF(#REF!="Issued",1,IF(#REF!="Not Issued",2,"Nil"))</f>
        <v>#REF!</v>
      </c>
      <c r="K287" s="39" t="s">
        <v>1542</v>
      </c>
      <c r="L287" s="50"/>
      <c r="M287" s="90"/>
    </row>
    <row r="288" spans="1:13" s="127" customFormat="1" ht="12.75" customHeight="1" x14ac:dyDescent="0.2">
      <c r="A288" s="44">
        <v>284</v>
      </c>
      <c r="B288" s="45" t="s">
        <v>1187</v>
      </c>
      <c r="C288" s="46">
        <v>82237</v>
      </c>
      <c r="D288" s="47" t="s">
        <v>1188</v>
      </c>
      <c r="E288" s="45" t="s">
        <v>160</v>
      </c>
      <c r="F288" s="89" t="s">
        <v>232</v>
      </c>
      <c r="G288" s="48">
        <f t="shared" si="9"/>
        <v>2</v>
      </c>
      <c r="H288" s="49" t="s">
        <v>6</v>
      </c>
      <c r="I288" s="39">
        <f t="shared" si="10"/>
        <v>5</v>
      </c>
      <c r="J288" s="39" t="e">
        <f>+IF(#REF!="Issued",1,IF(#REF!="Not Issued",2,"Nil"))</f>
        <v>#REF!</v>
      </c>
      <c r="K288" s="39" t="s">
        <v>1545</v>
      </c>
      <c r="L288" s="50"/>
      <c r="M288" s="90"/>
    </row>
    <row r="289" spans="1:13" s="127" customFormat="1" ht="12.75" customHeight="1" x14ac:dyDescent="0.2">
      <c r="A289" s="44">
        <v>285</v>
      </c>
      <c r="B289" s="45" t="s">
        <v>1201</v>
      </c>
      <c r="C289" s="46">
        <v>81702</v>
      </c>
      <c r="D289" s="47" t="s">
        <v>1202</v>
      </c>
      <c r="E289" s="45" t="s">
        <v>1203</v>
      </c>
      <c r="F289" s="89" t="s">
        <v>231</v>
      </c>
      <c r="G289" s="48">
        <f t="shared" si="9"/>
        <v>1</v>
      </c>
      <c r="H289" s="49" t="s">
        <v>6</v>
      </c>
      <c r="I289" s="39">
        <f t="shared" si="10"/>
        <v>5</v>
      </c>
      <c r="J289" s="39" t="e">
        <f>+IF(#REF!="Issued",1,IF(#REF!="Not Issued",2,"Nil"))</f>
        <v>#REF!</v>
      </c>
      <c r="K289" s="39" t="s">
        <v>1549</v>
      </c>
      <c r="L289" s="50"/>
      <c r="M289" s="90"/>
    </row>
    <row r="290" spans="1:13" s="127" customFormat="1" ht="12.75" customHeight="1" x14ac:dyDescent="0.2">
      <c r="A290" s="44">
        <v>286</v>
      </c>
      <c r="B290" s="45" t="s">
        <v>1205</v>
      </c>
      <c r="C290" s="46">
        <v>82239</v>
      </c>
      <c r="D290" s="47" t="s">
        <v>116</v>
      </c>
      <c r="E290" s="45" t="s">
        <v>1206</v>
      </c>
      <c r="F290" s="89" t="s">
        <v>231</v>
      </c>
      <c r="G290" s="48">
        <f t="shared" si="9"/>
        <v>1</v>
      </c>
      <c r="H290" s="49" t="s">
        <v>6</v>
      </c>
      <c r="I290" s="39">
        <f t="shared" si="10"/>
        <v>5</v>
      </c>
      <c r="J290" s="39" t="e">
        <f>+IF(#REF!="Issued",1,IF(#REF!="Not Issued",2,"Nil"))</f>
        <v>#REF!</v>
      </c>
      <c r="K290" s="39" t="s">
        <v>1552</v>
      </c>
      <c r="L290" s="50"/>
      <c r="M290" s="90"/>
    </row>
    <row r="291" spans="1:13" s="127" customFormat="1" ht="12.75" customHeight="1" x14ac:dyDescent="0.2">
      <c r="A291" s="44">
        <v>287</v>
      </c>
      <c r="B291" s="45" t="s">
        <v>1212</v>
      </c>
      <c r="C291" s="46">
        <v>83375</v>
      </c>
      <c r="D291" s="47" t="s">
        <v>1213</v>
      </c>
      <c r="E291" s="45" t="s">
        <v>1214</v>
      </c>
      <c r="F291" s="89" t="s">
        <v>231</v>
      </c>
      <c r="G291" s="48">
        <f t="shared" si="9"/>
        <v>1</v>
      </c>
      <c r="H291" s="49" t="s">
        <v>6</v>
      </c>
      <c r="I291" s="39">
        <f t="shared" si="10"/>
        <v>5</v>
      </c>
      <c r="J291" s="39" t="e">
        <f>+IF(#REF!="Issued",1,IF(#REF!="Not Issued",2,"Nil"))</f>
        <v>#REF!</v>
      </c>
      <c r="K291" s="39" t="s">
        <v>1556</v>
      </c>
      <c r="L291" s="50"/>
      <c r="M291" s="90"/>
    </row>
    <row r="292" spans="1:13" s="127" customFormat="1" ht="12.75" customHeight="1" x14ac:dyDescent="0.2">
      <c r="A292" s="44">
        <v>288</v>
      </c>
      <c r="B292" s="45" t="s">
        <v>1224</v>
      </c>
      <c r="C292" s="46">
        <v>82241</v>
      </c>
      <c r="D292" s="47" t="s">
        <v>1225</v>
      </c>
      <c r="E292" s="45" t="s">
        <v>1226</v>
      </c>
      <c r="F292" s="89" t="s">
        <v>231</v>
      </c>
      <c r="G292" s="48">
        <f t="shared" si="9"/>
        <v>1</v>
      </c>
      <c r="H292" s="49" t="s">
        <v>6</v>
      </c>
      <c r="I292" s="39">
        <f t="shared" si="10"/>
        <v>5</v>
      </c>
      <c r="J292" s="39" t="e">
        <f>+IF(#REF!="Issued",1,IF(#REF!="Not Issued",2,"Nil"))</f>
        <v>#REF!</v>
      </c>
      <c r="K292" s="39" t="s">
        <v>1560</v>
      </c>
      <c r="L292" s="50"/>
      <c r="M292" s="90"/>
    </row>
    <row r="293" spans="1:13" s="127" customFormat="1" ht="12.75" customHeight="1" x14ac:dyDescent="0.2">
      <c r="A293" s="44">
        <v>289</v>
      </c>
      <c r="B293" s="45" t="s">
        <v>1239</v>
      </c>
      <c r="C293" s="46">
        <v>83207</v>
      </c>
      <c r="D293" s="47" t="s">
        <v>1240</v>
      </c>
      <c r="E293" s="45" t="s">
        <v>1241</v>
      </c>
      <c r="F293" s="89" t="s">
        <v>232</v>
      </c>
      <c r="G293" s="48">
        <f t="shared" si="9"/>
        <v>2</v>
      </c>
      <c r="H293" s="49" t="s">
        <v>6</v>
      </c>
      <c r="I293" s="39">
        <f t="shared" si="10"/>
        <v>5</v>
      </c>
      <c r="J293" s="39" t="e">
        <f>+IF(#REF!="Issued",1,IF(#REF!="Not Issued",2,"Nil"))</f>
        <v>#REF!</v>
      </c>
      <c r="K293" s="39" t="s">
        <v>1564</v>
      </c>
      <c r="L293" s="50"/>
      <c r="M293" s="90"/>
    </row>
    <row r="294" spans="1:13" s="127" customFormat="1" ht="12.75" customHeight="1" x14ac:dyDescent="0.2">
      <c r="A294" s="44">
        <v>290</v>
      </c>
      <c r="B294" s="45" t="s">
        <v>1250</v>
      </c>
      <c r="C294" s="46">
        <v>82245</v>
      </c>
      <c r="D294" s="47" t="s">
        <v>113</v>
      </c>
      <c r="E294" s="45" t="s">
        <v>1251</v>
      </c>
      <c r="F294" s="89" t="s">
        <v>232</v>
      </c>
      <c r="G294" s="48">
        <f t="shared" si="9"/>
        <v>2</v>
      </c>
      <c r="H294" s="49" t="s">
        <v>6</v>
      </c>
      <c r="I294" s="39">
        <f t="shared" si="10"/>
        <v>5</v>
      </c>
      <c r="J294" s="39" t="e">
        <f>+IF(#REF!="Issued",1,IF(#REF!="Not Issued",2,"Nil"))</f>
        <v>#REF!</v>
      </c>
      <c r="K294" s="39" t="s">
        <v>1568</v>
      </c>
      <c r="L294" s="50"/>
      <c r="M294" s="90"/>
    </row>
    <row r="295" spans="1:13" s="127" customFormat="1" ht="12.75" customHeight="1" x14ac:dyDescent="0.2">
      <c r="A295" s="44">
        <v>291</v>
      </c>
      <c r="B295" s="45" t="s">
        <v>1257</v>
      </c>
      <c r="C295" s="46">
        <v>82247</v>
      </c>
      <c r="D295" s="47" t="s">
        <v>1258</v>
      </c>
      <c r="E295" s="45" t="s">
        <v>1259</v>
      </c>
      <c r="F295" s="89" t="s">
        <v>231</v>
      </c>
      <c r="G295" s="48">
        <f t="shared" si="9"/>
        <v>1</v>
      </c>
      <c r="H295" s="49" t="s">
        <v>6</v>
      </c>
      <c r="I295" s="39">
        <f t="shared" si="10"/>
        <v>5</v>
      </c>
      <c r="J295" s="39" t="e">
        <f>+IF(#REF!="Issued",1,IF(#REF!="Not Issued",2,"Nil"))</f>
        <v>#REF!</v>
      </c>
      <c r="K295" s="39" t="s">
        <v>1572</v>
      </c>
      <c r="L295" s="50"/>
      <c r="M295" s="90"/>
    </row>
    <row r="296" spans="1:13" s="127" customFormat="1" ht="12.75" customHeight="1" x14ac:dyDescent="0.2">
      <c r="A296" s="44">
        <v>292</v>
      </c>
      <c r="B296" s="45" t="s">
        <v>1261</v>
      </c>
      <c r="C296" s="46">
        <v>82248</v>
      </c>
      <c r="D296" s="47" t="s">
        <v>1262</v>
      </c>
      <c r="E296" s="45" t="s">
        <v>85</v>
      </c>
      <c r="F296" s="89" t="s">
        <v>232</v>
      </c>
      <c r="G296" s="48">
        <f t="shared" si="9"/>
        <v>2</v>
      </c>
      <c r="H296" s="49" t="s">
        <v>6</v>
      </c>
      <c r="I296" s="39">
        <f t="shared" si="10"/>
        <v>5</v>
      </c>
      <c r="J296" s="39" t="e">
        <f>+IF(#REF!="Issued",1,IF(#REF!="Not Issued",2,"Nil"))</f>
        <v>#REF!</v>
      </c>
      <c r="K296" s="39" t="s">
        <v>1575</v>
      </c>
      <c r="L296" s="50"/>
      <c r="M296" s="90"/>
    </row>
    <row r="297" spans="1:13" s="127" customFormat="1" ht="12.75" customHeight="1" x14ac:dyDescent="0.2">
      <c r="A297" s="44">
        <v>293</v>
      </c>
      <c r="B297" s="45" t="s">
        <v>1275</v>
      </c>
      <c r="C297" s="46">
        <v>83208</v>
      </c>
      <c r="D297" s="47" t="s">
        <v>1276</v>
      </c>
      <c r="E297" s="45" t="s">
        <v>1277</v>
      </c>
      <c r="F297" s="89" t="s">
        <v>231</v>
      </c>
      <c r="G297" s="48">
        <f t="shared" si="9"/>
        <v>1</v>
      </c>
      <c r="H297" s="49" t="s">
        <v>6</v>
      </c>
      <c r="I297" s="39">
        <f t="shared" si="10"/>
        <v>5</v>
      </c>
      <c r="J297" s="39" t="e">
        <f>+IF(#REF!="Issued",1,IF(#REF!="Not Issued",2,"Nil"))</f>
        <v>#REF!</v>
      </c>
      <c r="K297" s="39" t="s">
        <v>1578</v>
      </c>
      <c r="L297" s="50"/>
      <c r="M297" s="90"/>
    </row>
    <row r="298" spans="1:13" s="127" customFormat="1" ht="12.75" customHeight="1" x14ac:dyDescent="0.2">
      <c r="A298" s="44">
        <v>294</v>
      </c>
      <c r="B298" s="45" t="s">
        <v>1279</v>
      </c>
      <c r="C298" s="46">
        <v>83209</v>
      </c>
      <c r="D298" s="47" t="s">
        <v>1280</v>
      </c>
      <c r="E298" s="45" t="s">
        <v>1281</v>
      </c>
      <c r="F298" s="89" t="s">
        <v>231</v>
      </c>
      <c r="G298" s="48">
        <f t="shared" si="9"/>
        <v>1</v>
      </c>
      <c r="H298" s="49" t="s">
        <v>6</v>
      </c>
      <c r="I298" s="39">
        <f t="shared" si="10"/>
        <v>5</v>
      </c>
      <c r="J298" s="39" t="e">
        <f>+IF(#REF!="Issued",1,IF(#REF!="Not Issued",2,"Nil"))</f>
        <v>#REF!</v>
      </c>
      <c r="K298" s="39" t="s">
        <v>1582</v>
      </c>
      <c r="L298" s="50"/>
      <c r="M298" s="90"/>
    </row>
    <row r="299" spans="1:13" s="127" customFormat="1" ht="12.75" customHeight="1" x14ac:dyDescent="0.2">
      <c r="A299" s="44">
        <v>295</v>
      </c>
      <c r="B299" s="45" t="s">
        <v>1283</v>
      </c>
      <c r="C299" s="46">
        <v>82251</v>
      </c>
      <c r="D299" s="47" t="s">
        <v>1284</v>
      </c>
      <c r="E299" s="45" t="s">
        <v>1285</v>
      </c>
      <c r="F299" s="89" t="s">
        <v>231</v>
      </c>
      <c r="G299" s="48">
        <f t="shared" si="9"/>
        <v>1</v>
      </c>
      <c r="H299" s="49" t="s">
        <v>6</v>
      </c>
      <c r="I299" s="39">
        <f t="shared" si="10"/>
        <v>5</v>
      </c>
      <c r="J299" s="39" t="e">
        <f>+IF(#REF!="Issued",1,IF(#REF!="Not Issued",2,"Nil"))</f>
        <v>#REF!</v>
      </c>
      <c r="K299" s="39" t="s">
        <v>1586</v>
      </c>
      <c r="L299" s="50"/>
      <c r="M299" s="90"/>
    </row>
    <row r="300" spans="1:13" s="127" customFormat="1" ht="12.75" customHeight="1" x14ac:dyDescent="0.2">
      <c r="A300" s="44">
        <v>296</v>
      </c>
      <c r="B300" s="45" t="s">
        <v>1287</v>
      </c>
      <c r="C300" s="46">
        <v>81896</v>
      </c>
      <c r="D300" s="47" t="s">
        <v>1288</v>
      </c>
      <c r="E300" s="45" t="s">
        <v>71</v>
      </c>
      <c r="F300" s="89" t="s">
        <v>231</v>
      </c>
      <c r="G300" s="48">
        <f t="shared" si="9"/>
        <v>1</v>
      </c>
      <c r="H300" s="49" t="s">
        <v>6</v>
      </c>
      <c r="I300" s="39">
        <f t="shared" si="10"/>
        <v>5</v>
      </c>
      <c r="J300" s="39" t="e">
        <f>+IF(#REF!="Issued",1,IF(#REF!="Not Issued",2,"Nil"))</f>
        <v>#REF!</v>
      </c>
      <c r="K300" s="39" t="s">
        <v>1590</v>
      </c>
      <c r="L300" s="50"/>
      <c r="M300" s="90"/>
    </row>
    <row r="301" spans="1:13" s="127" customFormat="1" ht="12.75" customHeight="1" x14ac:dyDescent="0.2">
      <c r="A301" s="44">
        <v>297</v>
      </c>
      <c r="B301" s="45" t="s">
        <v>1290</v>
      </c>
      <c r="C301" s="46">
        <v>83210</v>
      </c>
      <c r="D301" s="47" t="s">
        <v>1291</v>
      </c>
      <c r="E301" s="45" t="s">
        <v>1292</v>
      </c>
      <c r="F301" s="89" t="s">
        <v>231</v>
      </c>
      <c r="G301" s="48">
        <f t="shared" si="9"/>
        <v>1</v>
      </c>
      <c r="H301" s="49" t="s">
        <v>6</v>
      </c>
      <c r="I301" s="39">
        <f t="shared" si="10"/>
        <v>5</v>
      </c>
      <c r="J301" s="39" t="e">
        <f>+IF(#REF!="Issued",1,IF(#REF!="Not Issued",2,"Nil"))</f>
        <v>#REF!</v>
      </c>
      <c r="K301" s="39" t="s">
        <v>1594</v>
      </c>
      <c r="L301" s="50"/>
      <c r="M301" s="90"/>
    </row>
    <row r="302" spans="1:13" s="127" customFormat="1" ht="12.75" customHeight="1" x14ac:dyDescent="0.2">
      <c r="A302" s="44">
        <v>298</v>
      </c>
      <c r="B302" s="45" t="s">
        <v>1294</v>
      </c>
      <c r="C302" s="46">
        <v>83211</v>
      </c>
      <c r="D302" s="47" t="s">
        <v>1295</v>
      </c>
      <c r="E302" s="45" t="s">
        <v>126</v>
      </c>
      <c r="F302" s="89" t="s">
        <v>231</v>
      </c>
      <c r="G302" s="48">
        <f t="shared" si="9"/>
        <v>1</v>
      </c>
      <c r="H302" s="49" t="s">
        <v>6</v>
      </c>
      <c r="I302" s="39">
        <f t="shared" si="10"/>
        <v>5</v>
      </c>
      <c r="J302" s="39" t="e">
        <f>+IF(#REF!="Issued",1,IF(#REF!="Not Issued",2,"Nil"))</f>
        <v>#REF!</v>
      </c>
      <c r="K302" s="39" t="s">
        <v>1597</v>
      </c>
      <c r="L302" s="50"/>
      <c r="M302" s="90"/>
    </row>
    <row r="303" spans="1:13" s="127" customFormat="1" ht="12.75" customHeight="1" x14ac:dyDescent="0.2">
      <c r="A303" s="44">
        <v>299</v>
      </c>
      <c r="B303" s="45" t="s">
        <v>1305</v>
      </c>
      <c r="C303" s="46">
        <v>82253</v>
      </c>
      <c r="D303" s="47" t="s">
        <v>1306</v>
      </c>
      <c r="E303" s="45" t="s">
        <v>1307</v>
      </c>
      <c r="F303" s="89" t="s">
        <v>232</v>
      </c>
      <c r="G303" s="48">
        <f t="shared" si="9"/>
        <v>2</v>
      </c>
      <c r="H303" s="49" t="s">
        <v>6</v>
      </c>
      <c r="I303" s="39">
        <f t="shared" si="10"/>
        <v>5</v>
      </c>
      <c r="J303" s="39" t="e">
        <f>+IF(#REF!="Issued",1,IF(#REF!="Not Issued",2,"Nil"))</f>
        <v>#REF!</v>
      </c>
      <c r="K303" s="39" t="s">
        <v>1601</v>
      </c>
      <c r="L303" s="50"/>
      <c r="M303" s="90"/>
    </row>
    <row r="304" spans="1:13" s="127" customFormat="1" ht="12.75" customHeight="1" x14ac:dyDescent="0.2">
      <c r="A304" s="44">
        <v>300</v>
      </c>
      <c r="B304" s="45" t="s">
        <v>1313</v>
      </c>
      <c r="C304" s="46">
        <v>82254</v>
      </c>
      <c r="D304" s="47" t="s">
        <v>1314</v>
      </c>
      <c r="E304" s="45" t="s">
        <v>1315</v>
      </c>
      <c r="F304" s="89" t="s">
        <v>231</v>
      </c>
      <c r="G304" s="48">
        <f t="shared" si="9"/>
        <v>1</v>
      </c>
      <c r="H304" s="49" t="s">
        <v>6</v>
      </c>
      <c r="I304" s="39">
        <f t="shared" si="10"/>
        <v>5</v>
      </c>
      <c r="J304" s="39" t="e">
        <f>+IF(#REF!="Issued",1,IF(#REF!="Not Issued",2,"Nil"))</f>
        <v>#REF!</v>
      </c>
      <c r="K304" s="39" t="s">
        <v>1605</v>
      </c>
      <c r="L304" s="50"/>
      <c r="M304" s="90"/>
    </row>
    <row r="305" spans="1:13" s="127" customFormat="1" ht="12.75" customHeight="1" x14ac:dyDescent="0.2">
      <c r="A305" s="44">
        <v>301</v>
      </c>
      <c r="B305" s="45" t="s">
        <v>1317</v>
      </c>
      <c r="C305" s="46">
        <v>83214</v>
      </c>
      <c r="D305" s="47" t="s">
        <v>1318</v>
      </c>
      <c r="E305" s="45" t="s">
        <v>197</v>
      </c>
      <c r="F305" s="89" t="s">
        <v>231</v>
      </c>
      <c r="G305" s="48">
        <f t="shared" si="9"/>
        <v>1</v>
      </c>
      <c r="H305" s="49" t="s">
        <v>220</v>
      </c>
      <c r="I305" s="39">
        <f t="shared" si="10"/>
        <v>1</v>
      </c>
      <c r="J305" s="39" t="e">
        <f>+IF(#REF!="Issued",1,IF(#REF!="Not Issued",2,"Nil"))</f>
        <v>#REF!</v>
      </c>
      <c r="K305" s="39" t="s">
        <v>1609</v>
      </c>
      <c r="L305" s="50"/>
      <c r="M305" s="90"/>
    </row>
    <row r="306" spans="1:13" s="127" customFormat="1" ht="12.75" customHeight="1" x14ac:dyDescent="0.2">
      <c r="A306" s="44">
        <v>302</v>
      </c>
      <c r="B306" s="45" t="s">
        <v>1320</v>
      </c>
      <c r="C306" s="46">
        <v>82255</v>
      </c>
      <c r="D306" s="47" t="s">
        <v>1321</v>
      </c>
      <c r="E306" s="45" t="s">
        <v>1322</v>
      </c>
      <c r="F306" s="89" t="s">
        <v>231</v>
      </c>
      <c r="G306" s="48">
        <f t="shared" si="9"/>
        <v>1</v>
      </c>
      <c r="H306" s="49" t="s">
        <v>6</v>
      </c>
      <c r="I306" s="39">
        <f t="shared" si="10"/>
        <v>5</v>
      </c>
      <c r="J306" s="39" t="e">
        <f>+IF(#REF!="Issued",1,IF(#REF!="Not Issued",2,"Nil"))</f>
        <v>#REF!</v>
      </c>
      <c r="K306" s="39" t="s">
        <v>1613</v>
      </c>
      <c r="L306" s="50"/>
      <c r="M306" s="90"/>
    </row>
    <row r="307" spans="1:13" s="127" customFormat="1" ht="12.75" customHeight="1" x14ac:dyDescent="0.2">
      <c r="A307" s="44">
        <v>303</v>
      </c>
      <c r="B307" s="45" t="s">
        <v>1324</v>
      </c>
      <c r="C307" s="46">
        <v>82256</v>
      </c>
      <c r="D307" s="47" t="s">
        <v>1325</v>
      </c>
      <c r="E307" s="45" t="s">
        <v>1326</v>
      </c>
      <c r="F307" s="89" t="s">
        <v>231</v>
      </c>
      <c r="G307" s="48">
        <f t="shared" si="9"/>
        <v>1</v>
      </c>
      <c r="H307" s="49" t="s">
        <v>6</v>
      </c>
      <c r="I307" s="39">
        <f t="shared" si="10"/>
        <v>5</v>
      </c>
      <c r="J307" s="39" t="e">
        <f>+IF(#REF!="Issued",1,IF(#REF!="Not Issued",2,"Nil"))</f>
        <v>#REF!</v>
      </c>
      <c r="K307" s="39" t="s">
        <v>1615</v>
      </c>
      <c r="L307" s="50"/>
      <c r="M307" s="90"/>
    </row>
    <row r="308" spans="1:13" s="127" customFormat="1" ht="12.75" customHeight="1" x14ac:dyDescent="0.2">
      <c r="A308" s="44">
        <v>304</v>
      </c>
      <c r="B308" s="45" t="s">
        <v>1328</v>
      </c>
      <c r="C308" s="46">
        <v>81897</v>
      </c>
      <c r="D308" s="47" t="s">
        <v>1329</v>
      </c>
      <c r="E308" s="45" t="s">
        <v>1330</v>
      </c>
      <c r="F308" s="89" t="s">
        <v>232</v>
      </c>
      <c r="G308" s="48">
        <f t="shared" si="9"/>
        <v>2</v>
      </c>
      <c r="H308" s="40" t="s">
        <v>220</v>
      </c>
      <c r="I308" s="39">
        <f t="shared" si="10"/>
        <v>1</v>
      </c>
      <c r="J308" s="39" t="e">
        <f>+IF(#REF!="Issued",1,IF(#REF!="Not Issued",2,"Nil"))</f>
        <v>#REF!</v>
      </c>
      <c r="K308" s="39" t="s">
        <v>1618</v>
      </c>
      <c r="L308" s="50"/>
      <c r="M308" s="90"/>
    </row>
    <row r="309" spans="1:13" s="127" customFormat="1" ht="12.75" customHeight="1" x14ac:dyDescent="0.2">
      <c r="A309" s="44">
        <v>305</v>
      </c>
      <c r="B309" s="45" t="s">
        <v>1361</v>
      </c>
      <c r="C309" s="46">
        <v>83217</v>
      </c>
      <c r="D309" s="47" t="s">
        <v>1362</v>
      </c>
      <c r="E309" s="45" t="s">
        <v>1363</v>
      </c>
      <c r="F309" s="89" t="s">
        <v>231</v>
      </c>
      <c r="G309" s="48">
        <f t="shared" si="9"/>
        <v>1</v>
      </c>
      <c r="H309" s="49" t="s">
        <v>6</v>
      </c>
      <c r="I309" s="39">
        <f t="shared" si="10"/>
        <v>5</v>
      </c>
      <c r="J309" s="39" t="e">
        <f>+IF(#REF!="Issued",1,IF(#REF!="Not Issued",2,"Nil"))</f>
        <v>#REF!</v>
      </c>
      <c r="K309" s="39" t="s">
        <v>1622</v>
      </c>
      <c r="L309" s="50"/>
      <c r="M309" s="90"/>
    </row>
    <row r="310" spans="1:13" s="127" customFormat="1" ht="12.75" customHeight="1" x14ac:dyDescent="0.2">
      <c r="A310" s="44">
        <v>306</v>
      </c>
      <c r="B310" s="45" t="s">
        <v>1387</v>
      </c>
      <c r="C310" s="46">
        <v>83218</v>
      </c>
      <c r="D310" s="47" t="s">
        <v>1388</v>
      </c>
      <c r="E310" s="45" t="s">
        <v>1389</v>
      </c>
      <c r="F310" s="89" t="s">
        <v>231</v>
      </c>
      <c r="G310" s="48">
        <f t="shared" si="9"/>
        <v>1</v>
      </c>
      <c r="H310" s="49" t="s">
        <v>6</v>
      </c>
      <c r="I310" s="39">
        <f t="shared" si="10"/>
        <v>5</v>
      </c>
      <c r="J310" s="39" t="e">
        <f>+IF(#REF!="Issued",1,IF(#REF!="Not Issued",2,"Nil"))</f>
        <v>#REF!</v>
      </c>
      <c r="K310" s="39" t="s">
        <v>1625</v>
      </c>
      <c r="L310" s="50"/>
      <c r="M310" s="90"/>
    </row>
    <row r="311" spans="1:13" s="127" customFormat="1" ht="12.75" customHeight="1" x14ac:dyDescent="0.2">
      <c r="A311" s="44">
        <v>307</v>
      </c>
      <c r="B311" s="45" t="s">
        <v>1410</v>
      </c>
      <c r="C311" s="46">
        <v>83221</v>
      </c>
      <c r="D311" s="47" t="s">
        <v>1411</v>
      </c>
      <c r="E311" s="45" t="s">
        <v>1412</v>
      </c>
      <c r="F311" s="89" t="s">
        <v>231</v>
      </c>
      <c r="G311" s="48">
        <f t="shared" si="9"/>
        <v>1</v>
      </c>
      <c r="H311" s="49" t="s">
        <v>6</v>
      </c>
      <c r="I311" s="39">
        <f t="shared" si="10"/>
        <v>5</v>
      </c>
      <c r="J311" s="39" t="e">
        <f>+IF(#REF!="Issued",1,IF(#REF!="Not Issued",2,"Nil"))</f>
        <v>#REF!</v>
      </c>
      <c r="K311" s="39" t="s">
        <v>1629</v>
      </c>
      <c r="L311" s="50"/>
      <c r="M311" s="90"/>
    </row>
    <row r="312" spans="1:13" s="127" customFormat="1" ht="12.75" customHeight="1" x14ac:dyDescent="0.2">
      <c r="A312" s="44">
        <v>308</v>
      </c>
      <c r="B312" s="45" t="s">
        <v>1414</v>
      </c>
      <c r="C312" s="46">
        <v>83222</v>
      </c>
      <c r="D312" s="47" t="s">
        <v>1415</v>
      </c>
      <c r="E312" s="45" t="s">
        <v>1416</v>
      </c>
      <c r="F312" s="89" t="s">
        <v>232</v>
      </c>
      <c r="G312" s="48">
        <f t="shared" si="9"/>
        <v>2</v>
      </c>
      <c r="H312" s="49" t="s">
        <v>6</v>
      </c>
      <c r="I312" s="39">
        <f t="shared" si="10"/>
        <v>5</v>
      </c>
      <c r="J312" s="39" t="e">
        <f>+IF(#REF!="Issued",1,IF(#REF!="Not Issued",2,"Nil"))</f>
        <v>#REF!</v>
      </c>
      <c r="K312" s="39" t="s">
        <v>1633</v>
      </c>
      <c r="L312" s="50"/>
      <c r="M312" s="90"/>
    </row>
    <row r="313" spans="1:13" s="127" customFormat="1" ht="12.75" customHeight="1" x14ac:dyDescent="0.2">
      <c r="A313" s="44">
        <v>309</v>
      </c>
      <c r="B313" s="45" t="s">
        <v>1426</v>
      </c>
      <c r="C313" s="46">
        <v>83224</v>
      </c>
      <c r="D313" s="47" t="s">
        <v>1427</v>
      </c>
      <c r="E313" s="45" t="s">
        <v>1428</v>
      </c>
      <c r="F313" s="89" t="s">
        <v>231</v>
      </c>
      <c r="G313" s="48">
        <f t="shared" si="9"/>
        <v>1</v>
      </c>
      <c r="H313" s="49" t="s">
        <v>6</v>
      </c>
      <c r="I313" s="39">
        <f t="shared" si="10"/>
        <v>5</v>
      </c>
      <c r="J313" s="39" t="e">
        <f>+IF(#REF!="Issued",1,IF(#REF!="Not Issued",2,"Nil"))</f>
        <v>#REF!</v>
      </c>
      <c r="K313" s="39" t="s">
        <v>1637</v>
      </c>
      <c r="L313" s="50"/>
      <c r="M313" s="90"/>
    </row>
    <row r="314" spans="1:13" s="127" customFormat="1" ht="12.75" customHeight="1" x14ac:dyDescent="0.2">
      <c r="A314" s="44">
        <v>310</v>
      </c>
      <c r="B314" s="45" t="s">
        <v>1434</v>
      </c>
      <c r="C314" s="46">
        <v>83226</v>
      </c>
      <c r="D314" s="47" t="s">
        <v>1435</v>
      </c>
      <c r="E314" s="45" t="s">
        <v>1436</v>
      </c>
      <c r="F314" s="89" t="s">
        <v>231</v>
      </c>
      <c r="G314" s="48">
        <f t="shared" si="9"/>
        <v>1</v>
      </c>
      <c r="H314" s="49" t="s">
        <v>6</v>
      </c>
      <c r="I314" s="39">
        <f t="shared" si="10"/>
        <v>5</v>
      </c>
      <c r="J314" s="39" t="e">
        <f>+IF(#REF!="Issued",1,IF(#REF!="Not Issued",2,"Nil"))</f>
        <v>#REF!</v>
      </c>
      <c r="K314" s="39" t="s">
        <v>1640</v>
      </c>
      <c r="L314" s="50"/>
      <c r="M314" s="90"/>
    </row>
    <row r="315" spans="1:13" s="127" customFormat="1" ht="12.75" customHeight="1" x14ac:dyDescent="0.2">
      <c r="A315" s="44">
        <v>311</v>
      </c>
      <c r="B315" s="45" t="s">
        <v>1438</v>
      </c>
      <c r="C315" s="46">
        <v>82269</v>
      </c>
      <c r="D315" s="47" t="s">
        <v>1439</v>
      </c>
      <c r="E315" s="45" t="s">
        <v>1440</v>
      </c>
      <c r="F315" s="89" t="s">
        <v>231</v>
      </c>
      <c r="G315" s="48">
        <f t="shared" si="9"/>
        <v>1</v>
      </c>
      <c r="H315" s="49" t="s">
        <v>6</v>
      </c>
      <c r="I315" s="39">
        <f t="shared" si="10"/>
        <v>5</v>
      </c>
      <c r="J315" s="39" t="e">
        <f>+IF(#REF!="Issued",1,IF(#REF!="Not Issued",2,"Nil"))</f>
        <v>#REF!</v>
      </c>
      <c r="K315" s="39" t="s">
        <v>1644</v>
      </c>
      <c r="L315" s="50"/>
      <c r="M315" s="90"/>
    </row>
    <row r="316" spans="1:13" s="127" customFormat="1" ht="12.75" customHeight="1" x14ac:dyDescent="0.2">
      <c r="A316" s="44">
        <v>312</v>
      </c>
      <c r="B316" s="45" t="s">
        <v>1449</v>
      </c>
      <c r="C316" s="46">
        <v>82271</v>
      </c>
      <c r="D316" s="47" t="s">
        <v>1450</v>
      </c>
      <c r="E316" s="45" t="s">
        <v>1451</v>
      </c>
      <c r="F316" s="89" t="s">
        <v>231</v>
      </c>
      <c r="G316" s="48">
        <f t="shared" si="9"/>
        <v>1</v>
      </c>
      <c r="H316" s="49" t="s">
        <v>6</v>
      </c>
      <c r="I316" s="39">
        <f t="shared" si="10"/>
        <v>5</v>
      </c>
      <c r="J316" s="39" t="e">
        <f>+IF(#REF!="Issued",1,IF(#REF!="Not Issued",2,"Nil"))</f>
        <v>#REF!</v>
      </c>
      <c r="K316" s="39" t="s">
        <v>1647</v>
      </c>
      <c r="L316" s="50"/>
      <c r="M316" s="90"/>
    </row>
    <row r="317" spans="1:13" s="127" customFormat="1" ht="12.75" customHeight="1" x14ac:dyDescent="0.2">
      <c r="A317" s="44">
        <v>313</v>
      </c>
      <c r="B317" s="45" t="s">
        <v>1457</v>
      </c>
      <c r="C317" s="46">
        <v>83229</v>
      </c>
      <c r="D317" s="47" t="s">
        <v>1458</v>
      </c>
      <c r="E317" s="45" t="s">
        <v>52</v>
      </c>
      <c r="F317" s="89" t="s">
        <v>232</v>
      </c>
      <c r="G317" s="48">
        <f t="shared" si="9"/>
        <v>2</v>
      </c>
      <c r="H317" s="49" t="s">
        <v>6</v>
      </c>
      <c r="I317" s="39">
        <f t="shared" si="10"/>
        <v>5</v>
      </c>
      <c r="J317" s="39" t="e">
        <f>+IF(#REF!="Issued",1,IF(#REF!="Not Issued",2,"Nil"))</f>
        <v>#REF!</v>
      </c>
      <c r="K317" s="39" t="s">
        <v>1651</v>
      </c>
      <c r="L317" s="50"/>
      <c r="M317" s="90"/>
    </row>
    <row r="318" spans="1:13" s="127" customFormat="1" ht="12.75" customHeight="1" x14ac:dyDescent="0.2">
      <c r="A318" s="44">
        <v>314</v>
      </c>
      <c r="B318" s="45" t="s">
        <v>1460</v>
      </c>
      <c r="C318" s="46">
        <v>82272</v>
      </c>
      <c r="D318" s="47" t="s">
        <v>242</v>
      </c>
      <c r="E318" s="45" t="s">
        <v>1461</v>
      </c>
      <c r="F318" s="89" t="s">
        <v>231</v>
      </c>
      <c r="G318" s="48">
        <f t="shared" si="9"/>
        <v>1</v>
      </c>
      <c r="H318" s="49" t="s">
        <v>6</v>
      </c>
      <c r="I318" s="39">
        <f t="shared" si="10"/>
        <v>5</v>
      </c>
      <c r="J318" s="39" t="e">
        <f>+IF(#REF!="Issued",1,IF(#REF!="Not Issued",2,"Nil"))</f>
        <v>#REF!</v>
      </c>
      <c r="K318" s="39" t="s">
        <v>1654</v>
      </c>
      <c r="L318" s="50"/>
      <c r="M318" s="90"/>
    </row>
    <row r="319" spans="1:13" s="127" customFormat="1" ht="12.75" customHeight="1" x14ac:dyDescent="0.2">
      <c r="A319" s="44">
        <v>315</v>
      </c>
      <c r="B319" s="45" t="s">
        <v>1463</v>
      </c>
      <c r="C319" s="46">
        <v>83230</v>
      </c>
      <c r="D319" s="47" t="s">
        <v>1464</v>
      </c>
      <c r="E319" s="45" t="s">
        <v>1465</v>
      </c>
      <c r="F319" s="89" t="s">
        <v>231</v>
      </c>
      <c r="G319" s="48">
        <f t="shared" si="9"/>
        <v>1</v>
      </c>
      <c r="H319" s="49" t="s">
        <v>6</v>
      </c>
      <c r="I319" s="39">
        <f t="shared" si="10"/>
        <v>5</v>
      </c>
      <c r="J319" s="39" t="e">
        <f>+IF(#REF!="Issued",1,IF(#REF!="Not Issued",2,"Nil"))</f>
        <v>#REF!</v>
      </c>
      <c r="K319" s="39" t="s">
        <v>1658</v>
      </c>
      <c r="L319" s="50"/>
      <c r="M319" s="90"/>
    </row>
    <row r="320" spans="1:13" s="127" customFormat="1" ht="12.75" customHeight="1" x14ac:dyDescent="0.2">
      <c r="A320" s="44">
        <v>316</v>
      </c>
      <c r="B320" s="45" t="s">
        <v>1467</v>
      </c>
      <c r="C320" s="46">
        <v>82273</v>
      </c>
      <c r="D320" s="47" t="s">
        <v>1468</v>
      </c>
      <c r="E320" s="45" t="s">
        <v>126</v>
      </c>
      <c r="F320" s="89" t="s">
        <v>232</v>
      </c>
      <c r="G320" s="48">
        <f t="shared" si="9"/>
        <v>2</v>
      </c>
      <c r="H320" s="49" t="s">
        <v>6</v>
      </c>
      <c r="I320" s="39">
        <f t="shared" si="10"/>
        <v>5</v>
      </c>
      <c r="J320" s="39" t="e">
        <f>+IF(#REF!="Issued",1,IF(#REF!="Not Issued",2,"Nil"))</f>
        <v>#REF!</v>
      </c>
      <c r="K320" s="39" t="s">
        <v>1661</v>
      </c>
      <c r="L320" s="50"/>
      <c r="M320" s="90"/>
    </row>
    <row r="321" spans="1:13" s="127" customFormat="1" ht="12.75" customHeight="1" x14ac:dyDescent="0.2">
      <c r="A321" s="44">
        <v>317</v>
      </c>
      <c r="B321" s="45" t="s">
        <v>1478</v>
      </c>
      <c r="C321" s="46">
        <v>83232</v>
      </c>
      <c r="D321" s="47" t="s">
        <v>1479</v>
      </c>
      <c r="E321" s="45" t="s">
        <v>60</v>
      </c>
      <c r="F321" s="89" t="s">
        <v>231</v>
      </c>
      <c r="G321" s="48">
        <f t="shared" si="9"/>
        <v>1</v>
      </c>
      <c r="H321" s="49" t="s">
        <v>6</v>
      </c>
      <c r="I321" s="39">
        <f t="shared" si="10"/>
        <v>5</v>
      </c>
      <c r="J321" s="39" t="e">
        <f>+IF(#REF!="Issued",1,IF(#REF!="Not Issued",2,"Nil"))</f>
        <v>#REF!</v>
      </c>
      <c r="K321" s="39" t="s">
        <v>1665</v>
      </c>
      <c r="L321" s="50"/>
      <c r="M321" s="90"/>
    </row>
    <row r="322" spans="1:13" s="127" customFormat="1" ht="12.75" customHeight="1" x14ac:dyDescent="0.2">
      <c r="A322" s="44">
        <v>318</v>
      </c>
      <c r="B322" s="45" t="s">
        <v>1493</v>
      </c>
      <c r="C322" s="46">
        <v>82278</v>
      </c>
      <c r="D322" s="47" t="s">
        <v>1494</v>
      </c>
      <c r="E322" s="45" t="s">
        <v>268</v>
      </c>
      <c r="F322" s="89" t="s">
        <v>231</v>
      </c>
      <c r="G322" s="48">
        <f t="shared" si="9"/>
        <v>1</v>
      </c>
      <c r="H322" s="49" t="s">
        <v>6</v>
      </c>
      <c r="I322" s="39">
        <f t="shared" si="10"/>
        <v>5</v>
      </c>
      <c r="J322" s="39" t="e">
        <f>+IF(#REF!="Issued",1,IF(#REF!="Not Issued",2,"Nil"))</f>
        <v>#REF!</v>
      </c>
      <c r="K322" s="39" t="s">
        <v>1669</v>
      </c>
      <c r="L322" s="50"/>
      <c r="M322" s="90"/>
    </row>
    <row r="323" spans="1:13" s="127" customFormat="1" ht="12.75" customHeight="1" x14ac:dyDescent="0.2">
      <c r="A323" s="44">
        <v>319</v>
      </c>
      <c r="B323" s="45" t="s">
        <v>1496</v>
      </c>
      <c r="C323" s="46">
        <v>83233</v>
      </c>
      <c r="D323" s="47" t="s">
        <v>1497</v>
      </c>
      <c r="E323" s="45" t="s">
        <v>1498</v>
      </c>
      <c r="F323" s="89" t="s">
        <v>231</v>
      </c>
      <c r="G323" s="48">
        <f t="shared" si="9"/>
        <v>1</v>
      </c>
      <c r="H323" s="49" t="s">
        <v>6</v>
      </c>
      <c r="I323" s="39">
        <f t="shared" si="10"/>
        <v>5</v>
      </c>
      <c r="J323" s="39" t="e">
        <f>+IF(#REF!="Issued",1,IF(#REF!="Not Issued",2,"Nil"))</f>
        <v>#REF!</v>
      </c>
      <c r="K323" s="39" t="s">
        <v>1672</v>
      </c>
      <c r="L323" s="50"/>
      <c r="M323" s="90"/>
    </row>
    <row r="324" spans="1:13" s="127" customFormat="1" ht="12.75" customHeight="1" x14ac:dyDescent="0.2">
      <c r="A324" s="44">
        <v>320</v>
      </c>
      <c r="B324" s="45" t="s">
        <v>1500</v>
      </c>
      <c r="C324" s="46">
        <v>82279</v>
      </c>
      <c r="D324" s="47" t="s">
        <v>1501</v>
      </c>
      <c r="E324" s="45" t="s">
        <v>1502</v>
      </c>
      <c r="F324" s="89" t="s">
        <v>232</v>
      </c>
      <c r="G324" s="48">
        <f t="shared" si="9"/>
        <v>2</v>
      </c>
      <c r="H324" s="49" t="s">
        <v>6</v>
      </c>
      <c r="I324" s="39">
        <f t="shared" si="10"/>
        <v>5</v>
      </c>
      <c r="J324" s="39" t="e">
        <f>+IF(#REF!="Issued",1,IF(#REF!="Not Issued",2,"Nil"))</f>
        <v>#REF!</v>
      </c>
      <c r="K324" s="39" t="s">
        <v>1676</v>
      </c>
      <c r="L324" s="50"/>
      <c r="M324" s="90"/>
    </row>
    <row r="325" spans="1:13" s="127" customFormat="1" ht="12.75" customHeight="1" x14ac:dyDescent="0.2">
      <c r="A325" s="44">
        <v>321</v>
      </c>
      <c r="B325" s="45" t="s">
        <v>1504</v>
      </c>
      <c r="C325" s="46">
        <v>83234</v>
      </c>
      <c r="D325" s="47" t="s">
        <v>1505</v>
      </c>
      <c r="E325" s="45" t="s">
        <v>1506</v>
      </c>
      <c r="F325" s="89" t="s">
        <v>232</v>
      </c>
      <c r="G325" s="48">
        <f t="shared" ref="G325:G384" si="11">+IF(F325="M",1,IF(F325="f",2,IF(F325="Civ",3,"Error")))</f>
        <v>2</v>
      </c>
      <c r="H325" s="49" t="s">
        <v>6</v>
      </c>
      <c r="I325" s="39">
        <f t="shared" ref="I325:I384" si="12">+IF(H325="Incomplete",5,IF(H325="Complete",1,IF(H325="Incomplete",2,IF(H325="Left",3,IF(H325="Dropped",4,"Error")))))</f>
        <v>5</v>
      </c>
      <c r="J325" s="39" t="e">
        <f>+IF(#REF!="Issued",1,IF(#REF!="Not Issued",2,"Nil"))</f>
        <v>#REF!</v>
      </c>
      <c r="K325" s="39" t="s">
        <v>1679</v>
      </c>
      <c r="L325" s="50"/>
      <c r="M325" s="90"/>
    </row>
    <row r="326" spans="1:13" s="127" customFormat="1" ht="12.75" customHeight="1" x14ac:dyDescent="0.2">
      <c r="A326" s="44">
        <v>322</v>
      </c>
      <c r="B326" s="45" t="s">
        <v>1508</v>
      </c>
      <c r="C326" s="46">
        <v>83235</v>
      </c>
      <c r="D326" s="47" t="s">
        <v>1509</v>
      </c>
      <c r="E326" s="45" t="s">
        <v>112</v>
      </c>
      <c r="F326" s="89" t="s">
        <v>232</v>
      </c>
      <c r="G326" s="48">
        <f t="shared" si="11"/>
        <v>2</v>
      </c>
      <c r="H326" s="49" t="s">
        <v>6</v>
      </c>
      <c r="I326" s="39">
        <f t="shared" si="12"/>
        <v>5</v>
      </c>
      <c r="J326" s="39" t="e">
        <f>+IF(#REF!="Issued",1,IF(#REF!="Not Issued",2,"Nil"))</f>
        <v>#REF!</v>
      </c>
      <c r="K326" s="39" t="s">
        <v>1682</v>
      </c>
      <c r="L326" s="50"/>
      <c r="M326" s="90"/>
    </row>
    <row r="327" spans="1:13" s="127" customFormat="1" ht="12.75" customHeight="1" x14ac:dyDescent="0.2">
      <c r="A327" s="44">
        <v>323</v>
      </c>
      <c r="B327" s="45" t="s">
        <v>1515</v>
      </c>
      <c r="C327" s="46">
        <v>83237</v>
      </c>
      <c r="D327" s="47" t="s">
        <v>1516</v>
      </c>
      <c r="E327" s="45" t="s">
        <v>1517</v>
      </c>
      <c r="F327" s="89" t="s">
        <v>231</v>
      </c>
      <c r="G327" s="48">
        <f t="shared" si="11"/>
        <v>1</v>
      </c>
      <c r="H327" s="49" t="s">
        <v>6</v>
      </c>
      <c r="I327" s="39">
        <f t="shared" si="12"/>
        <v>5</v>
      </c>
      <c r="J327" s="39" t="e">
        <f>+IF(#REF!="Issued",1,IF(#REF!="Not Issued",2,"Nil"))</f>
        <v>#REF!</v>
      </c>
      <c r="K327" s="39" t="s">
        <v>1686</v>
      </c>
      <c r="L327" s="50"/>
      <c r="M327" s="90"/>
    </row>
    <row r="328" spans="1:13" s="127" customFormat="1" ht="12.75" customHeight="1" x14ac:dyDescent="0.2">
      <c r="A328" s="44">
        <v>324</v>
      </c>
      <c r="B328" s="45" t="s">
        <v>1523</v>
      </c>
      <c r="C328" s="46">
        <v>83238</v>
      </c>
      <c r="D328" s="47" t="s">
        <v>1524</v>
      </c>
      <c r="E328" s="45" t="s">
        <v>1525</v>
      </c>
      <c r="F328" s="89" t="s">
        <v>231</v>
      </c>
      <c r="G328" s="48">
        <f t="shared" si="11"/>
        <v>1</v>
      </c>
      <c r="H328" s="49" t="s">
        <v>6</v>
      </c>
      <c r="I328" s="39">
        <f t="shared" si="12"/>
        <v>5</v>
      </c>
      <c r="J328" s="39" t="e">
        <f>+IF(#REF!="Issued",1,IF(#REF!="Not Issued",2,"Nil"))</f>
        <v>#REF!</v>
      </c>
      <c r="K328" s="39" t="s">
        <v>1690</v>
      </c>
      <c r="L328" s="50"/>
      <c r="M328" s="90"/>
    </row>
    <row r="329" spans="1:13" s="127" customFormat="1" ht="12.75" customHeight="1" x14ac:dyDescent="0.2">
      <c r="A329" s="44">
        <v>325</v>
      </c>
      <c r="B329" s="45" t="s">
        <v>1527</v>
      </c>
      <c r="C329" s="46">
        <v>81706</v>
      </c>
      <c r="D329" s="47" t="s">
        <v>1528</v>
      </c>
      <c r="E329" s="45" t="s">
        <v>1529</v>
      </c>
      <c r="F329" s="89" t="s">
        <v>231</v>
      </c>
      <c r="G329" s="48">
        <f t="shared" si="11"/>
        <v>1</v>
      </c>
      <c r="H329" s="49" t="s">
        <v>6</v>
      </c>
      <c r="I329" s="39">
        <f t="shared" si="12"/>
        <v>5</v>
      </c>
      <c r="J329" s="39" t="e">
        <f>+IF(#REF!="Issued",1,IF(#REF!="Not Issued",2,"Nil"))</f>
        <v>#REF!</v>
      </c>
      <c r="K329" s="39" t="s">
        <v>1694</v>
      </c>
      <c r="L329" s="50"/>
      <c r="M329" s="90"/>
    </row>
    <row r="330" spans="1:13" s="127" customFormat="1" ht="12.75" customHeight="1" x14ac:dyDescent="0.2">
      <c r="A330" s="44">
        <v>326</v>
      </c>
      <c r="B330" s="45" t="s">
        <v>1535</v>
      </c>
      <c r="C330" s="46">
        <v>82280</v>
      </c>
      <c r="D330" s="47" t="s">
        <v>1536</v>
      </c>
      <c r="E330" s="45" t="s">
        <v>1537</v>
      </c>
      <c r="F330" s="89" t="s">
        <v>231</v>
      </c>
      <c r="G330" s="48">
        <f t="shared" si="11"/>
        <v>1</v>
      </c>
      <c r="H330" s="49" t="s">
        <v>6</v>
      </c>
      <c r="I330" s="39">
        <f t="shared" si="12"/>
        <v>5</v>
      </c>
      <c r="J330" s="39" t="e">
        <f>+IF(#REF!="Issued",1,IF(#REF!="Not Issued",2,"Nil"))</f>
        <v>#REF!</v>
      </c>
      <c r="K330" s="39" t="s">
        <v>1698</v>
      </c>
      <c r="L330" s="50"/>
      <c r="M330" s="90"/>
    </row>
    <row r="331" spans="1:13" s="127" customFormat="1" ht="12.75" customHeight="1" x14ac:dyDescent="0.2">
      <c r="A331" s="44">
        <v>327</v>
      </c>
      <c r="B331" s="45" t="s">
        <v>1539</v>
      </c>
      <c r="C331" s="46">
        <v>83379</v>
      </c>
      <c r="D331" s="47" t="s">
        <v>1540</v>
      </c>
      <c r="E331" s="45" t="s">
        <v>1541</v>
      </c>
      <c r="F331" s="89" t="s">
        <v>231</v>
      </c>
      <c r="G331" s="48">
        <f t="shared" si="11"/>
        <v>1</v>
      </c>
      <c r="H331" s="49" t="s">
        <v>6</v>
      </c>
      <c r="I331" s="39">
        <f t="shared" si="12"/>
        <v>5</v>
      </c>
      <c r="J331" s="39" t="e">
        <f>+IF(#REF!="Issued",1,IF(#REF!="Not Issued",2,"Nil"))</f>
        <v>#REF!</v>
      </c>
      <c r="K331" s="39" t="s">
        <v>1702</v>
      </c>
      <c r="L331" s="50"/>
      <c r="M331" s="90"/>
    </row>
    <row r="332" spans="1:13" s="127" customFormat="1" ht="12.75" customHeight="1" x14ac:dyDescent="0.2">
      <c r="A332" s="44">
        <v>328</v>
      </c>
      <c r="B332" s="45" t="s">
        <v>1543</v>
      </c>
      <c r="C332" s="46">
        <v>82281</v>
      </c>
      <c r="D332" s="47" t="s">
        <v>1544</v>
      </c>
      <c r="E332" s="45" t="s">
        <v>598</v>
      </c>
      <c r="F332" s="89" t="s">
        <v>232</v>
      </c>
      <c r="G332" s="48">
        <f t="shared" si="11"/>
        <v>2</v>
      </c>
      <c r="H332" s="49" t="s">
        <v>6</v>
      </c>
      <c r="I332" s="39">
        <f t="shared" si="12"/>
        <v>5</v>
      </c>
      <c r="J332" s="39" t="e">
        <f>+IF(#REF!="Issued",1,IF(#REF!="Not Issued",2,"Nil"))</f>
        <v>#REF!</v>
      </c>
      <c r="K332" s="39" t="s">
        <v>1705</v>
      </c>
      <c r="L332" s="50"/>
      <c r="M332" s="90"/>
    </row>
    <row r="333" spans="1:13" s="127" customFormat="1" ht="12.75" customHeight="1" x14ac:dyDescent="0.2">
      <c r="A333" s="44">
        <v>329</v>
      </c>
      <c r="B333" s="45" t="s">
        <v>1546</v>
      </c>
      <c r="C333" s="46">
        <v>82282</v>
      </c>
      <c r="D333" s="47" t="s">
        <v>1547</v>
      </c>
      <c r="E333" s="45" t="s">
        <v>1548</v>
      </c>
      <c r="F333" s="89" t="s">
        <v>231</v>
      </c>
      <c r="G333" s="48">
        <f t="shared" si="11"/>
        <v>1</v>
      </c>
      <c r="H333" s="49" t="s">
        <v>6</v>
      </c>
      <c r="I333" s="39">
        <f t="shared" si="12"/>
        <v>5</v>
      </c>
      <c r="J333" s="39" t="e">
        <f>+IF(#REF!="Issued",1,IF(#REF!="Not Issued",2,"Nil"))</f>
        <v>#REF!</v>
      </c>
      <c r="K333" s="39" t="s">
        <v>1707</v>
      </c>
      <c r="L333" s="50"/>
      <c r="M333" s="90"/>
    </row>
    <row r="334" spans="1:13" s="127" customFormat="1" ht="12.75" customHeight="1" x14ac:dyDescent="0.2">
      <c r="A334" s="44">
        <v>330</v>
      </c>
      <c r="B334" s="45" t="s">
        <v>1550</v>
      </c>
      <c r="C334" s="46">
        <v>83239</v>
      </c>
      <c r="D334" s="47" t="s">
        <v>327</v>
      </c>
      <c r="E334" s="45" t="s">
        <v>1551</v>
      </c>
      <c r="F334" s="89" t="s">
        <v>231</v>
      </c>
      <c r="G334" s="48">
        <f t="shared" si="11"/>
        <v>1</v>
      </c>
      <c r="H334" s="49" t="s">
        <v>6</v>
      </c>
      <c r="I334" s="39">
        <f t="shared" si="12"/>
        <v>5</v>
      </c>
      <c r="J334" s="39" t="e">
        <f>+IF(#REF!="Issued",1,IF(#REF!="Not Issued",2,"Nil"))</f>
        <v>#REF!</v>
      </c>
      <c r="K334" s="39" t="s">
        <v>1709</v>
      </c>
      <c r="L334" s="50"/>
      <c r="M334" s="90"/>
    </row>
    <row r="335" spans="1:13" s="127" customFormat="1" ht="12.75" customHeight="1" x14ac:dyDescent="0.2">
      <c r="A335" s="44">
        <v>331</v>
      </c>
      <c r="B335" s="45" t="s">
        <v>1561</v>
      </c>
      <c r="C335" s="46">
        <v>82284</v>
      </c>
      <c r="D335" s="47" t="s">
        <v>1562</v>
      </c>
      <c r="E335" s="45" t="s">
        <v>1563</v>
      </c>
      <c r="F335" s="89" t="s">
        <v>231</v>
      </c>
      <c r="G335" s="48">
        <f t="shared" si="11"/>
        <v>1</v>
      </c>
      <c r="H335" s="49" t="s">
        <v>6</v>
      </c>
      <c r="I335" s="39">
        <f t="shared" si="12"/>
        <v>5</v>
      </c>
      <c r="J335" s="39" t="e">
        <f>+IF(#REF!="Issued",1,IF(#REF!="Not Issued",2,"Nil"))</f>
        <v>#REF!</v>
      </c>
      <c r="K335" s="39" t="s">
        <v>1713</v>
      </c>
      <c r="L335" s="50"/>
      <c r="M335" s="90"/>
    </row>
    <row r="336" spans="1:13" s="127" customFormat="1" ht="12.75" customHeight="1" x14ac:dyDescent="0.2">
      <c r="A336" s="44">
        <v>332</v>
      </c>
      <c r="B336" s="45" t="s">
        <v>1587</v>
      </c>
      <c r="C336" s="46">
        <v>83242</v>
      </c>
      <c r="D336" s="47" t="s">
        <v>1588</v>
      </c>
      <c r="E336" s="45" t="s">
        <v>1589</v>
      </c>
      <c r="F336" s="89" t="s">
        <v>232</v>
      </c>
      <c r="G336" s="48">
        <f t="shared" si="11"/>
        <v>2</v>
      </c>
      <c r="H336" s="49" t="s">
        <v>6</v>
      </c>
      <c r="I336" s="39">
        <f t="shared" si="12"/>
        <v>5</v>
      </c>
      <c r="J336" s="39" t="e">
        <f>+IF(#REF!="Issued",1,IF(#REF!="Not Issued",2,"Nil"))</f>
        <v>#REF!</v>
      </c>
      <c r="K336" s="39" t="s">
        <v>1716</v>
      </c>
      <c r="L336" s="50"/>
      <c r="M336" s="90"/>
    </row>
    <row r="337" spans="1:13" s="127" customFormat="1" ht="12.75" customHeight="1" x14ac:dyDescent="0.2">
      <c r="A337" s="44">
        <v>333</v>
      </c>
      <c r="B337" s="45" t="s">
        <v>1591</v>
      </c>
      <c r="C337" s="46">
        <v>83243</v>
      </c>
      <c r="D337" s="47" t="s">
        <v>1592</v>
      </c>
      <c r="E337" s="45" t="s">
        <v>1593</v>
      </c>
      <c r="F337" s="89" t="s">
        <v>231</v>
      </c>
      <c r="G337" s="48">
        <f t="shared" si="11"/>
        <v>1</v>
      </c>
      <c r="H337" s="49" t="s">
        <v>6</v>
      </c>
      <c r="I337" s="39">
        <f t="shared" si="12"/>
        <v>5</v>
      </c>
      <c r="J337" s="39" t="e">
        <f>+IF(#REF!="Issued",1,IF(#REF!="Not Issued",2,"Nil"))</f>
        <v>#REF!</v>
      </c>
      <c r="K337" s="39" t="s">
        <v>1720</v>
      </c>
      <c r="L337" s="50"/>
      <c r="M337" s="90"/>
    </row>
    <row r="338" spans="1:13" s="127" customFormat="1" ht="12.75" customHeight="1" x14ac:dyDescent="0.2">
      <c r="A338" s="44">
        <v>334</v>
      </c>
      <c r="B338" s="45" t="s">
        <v>1595</v>
      </c>
      <c r="C338" s="46">
        <v>83244</v>
      </c>
      <c r="D338" s="47" t="s">
        <v>1596</v>
      </c>
      <c r="E338" s="45" t="s">
        <v>288</v>
      </c>
      <c r="F338" s="89" t="s">
        <v>231</v>
      </c>
      <c r="G338" s="48">
        <f t="shared" si="11"/>
        <v>1</v>
      </c>
      <c r="H338" s="49" t="s">
        <v>6</v>
      </c>
      <c r="I338" s="39">
        <f t="shared" si="12"/>
        <v>5</v>
      </c>
      <c r="J338" s="39" t="e">
        <f>+IF(#REF!="Issued",1,IF(#REF!="Not Issued",2,"Nil"))</f>
        <v>#REF!</v>
      </c>
      <c r="K338" s="39" t="s">
        <v>1724</v>
      </c>
      <c r="L338" s="50"/>
      <c r="M338" s="90"/>
    </row>
    <row r="339" spans="1:13" s="127" customFormat="1" ht="12.75" customHeight="1" x14ac:dyDescent="0.2">
      <c r="A339" s="44">
        <v>335</v>
      </c>
      <c r="B339" s="45" t="s">
        <v>1610</v>
      </c>
      <c r="C339" s="46">
        <v>82291</v>
      </c>
      <c r="D339" s="47" t="s">
        <v>1611</v>
      </c>
      <c r="E339" s="45" t="s">
        <v>1612</v>
      </c>
      <c r="F339" s="89" t="s">
        <v>232</v>
      </c>
      <c r="G339" s="48">
        <f t="shared" si="11"/>
        <v>2</v>
      </c>
      <c r="H339" s="49" t="s">
        <v>6</v>
      </c>
      <c r="I339" s="39">
        <f t="shared" si="12"/>
        <v>5</v>
      </c>
      <c r="J339" s="39" t="e">
        <f>+IF(#REF!="Issued",1,IF(#REF!="Not Issued",2,"Nil"))</f>
        <v>#REF!</v>
      </c>
      <c r="K339" s="39" t="s">
        <v>1728</v>
      </c>
      <c r="L339" s="50"/>
      <c r="M339" s="90"/>
    </row>
    <row r="340" spans="1:13" s="127" customFormat="1" ht="12.75" customHeight="1" x14ac:dyDescent="0.2">
      <c r="A340" s="44">
        <v>336</v>
      </c>
      <c r="B340" s="45" t="s">
        <v>1619</v>
      </c>
      <c r="C340" s="46">
        <v>83245</v>
      </c>
      <c r="D340" s="47" t="s">
        <v>1620</v>
      </c>
      <c r="E340" s="45" t="s">
        <v>1621</v>
      </c>
      <c r="F340" s="89" t="s">
        <v>231</v>
      </c>
      <c r="G340" s="48">
        <f t="shared" si="11"/>
        <v>1</v>
      </c>
      <c r="H340" s="49" t="s">
        <v>6</v>
      </c>
      <c r="I340" s="39">
        <f t="shared" si="12"/>
        <v>5</v>
      </c>
      <c r="J340" s="39" t="e">
        <f>+IF(#REF!="Issued",1,IF(#REF!="Not Issued",2,"Nil"))</f>
        <v>#REF!</v>
      </c>
      <c r="K340" s="39" t="s">
        <v>1732</v>
      </c>
      <c r="L340" s="50"/>
      <c r="M340" s="90"/>
    </row>
    <row r="341" spans="1:13" s="127" customFormat="1" ht="12.75" customHeight="1" x14ac:dyDescent="0.2">
      <c r="A341" s="44">
        <v>337</v>
      </c>
      <c r="B341" s="45" t="s">
        <v>1623</v>
      </c>
      <c r="C341" s="46">
        <v>82294</v>
      </c>
      <c r="D341" s="47" t="s">
        <v>1624</v>
      </c>
      <c r="E341" s="45" t="s">
        <v>164</v>
      </c>
      <c r="F341" s="89" t="s">
        <v>232</v>
      </c>
      <c r="G341" s="48">
        <f t="shared" si="11"/>
        <v>2</v>
      </c>
      <c r="H341" s="49" t="s">
        <v>6</v>
      </c>
      <c r="I341" s="39">
        <f t="shared" si="12"/>
        <v>5</v>
      </c>
      <c r="J341" s="39" t="e">
        <f>+IF(#REF!="Issued",1,IF(#REF!="Not Issued",2,"Nil"))</f>
        <v>#REF!</v>
      </c>
      <c r="K341" s="39" t="s">
        <v>1735</v>
      </c>
      <c r="L341" s="50"/>
      <c r="M341" s="90"/>
    </row>
    <row r="342" spans="1:13" s="127" customFormat="1" ht="12.75" customHeight="1" x14ac:dyDescent="0.2">
      <c r="A342" s="44">
        <v>338</v>
      </c>
      <c r="B342" s="45" t="s">
        <v>1638</v>
      </c>
      <c r="C342" s="46">
        <v>83246</v>
      </c>
      <c r="D342" s="47" t="s">
        <v>1639</v>
      </c>
      <c r="E342" s="45" t="s">
        <v>82</v>
      </c>
      <c r="F342" s="89" t="s">
        <v>231</v>
      </c>
      <c r="G342" s="48">
        <f t="shared" si="11"/>
        <v>1</v>
      </c>
      <c r="H342" s="49" t="s">
        <v>6</v>
      </c>
      <c r="I342" s="39">
        <f t="shared" si="12"/>
        <v>5</v>
      </c>
      <c r="J342" s="39" t="e">
        <f>+IF(#REF!="Issued",1,IF(#REF!="Not Issued",2,"Nil"))</f>
        <v>#REF!</v>
      </c>
      <c r="K342" s="39" t="s">
        <v>1738</v>
      </c>
      <c r="L342" s="50"/>
      <c r="M342" s="90"/>
    </row>
    <row r="343" spans="1:13" s="127" customFormat="1" ht="12.75" customHeight="1" x14ac:dyDescent="0.2">
      <c r="A343" s="44">
        <v>339</v>
      </c>
      <c r="B343" s="45" t="s">
        <v>1641</v>
      </c>
      <c r="C343" s="46">
        <v>82297</v>
      </c>
      <c r="D343" s="47" t="s">
        <v>1642</v>
      </c>
      <c r="E343" s="45" t="s">
        <v>1643</v>
      </c>
      <c r="F343" s="89" t="s">
        <v>232</v>
      </c>
      <c r="G343" s="48">
        <f t="shared" si="11"/>
        <v>2</v>
      </c>
      <c r="H343" s="49" t="s">
        <v>6</v>
      </c>
      <c r="I343" s="39">
        <f t="shared" si="12"/>
        <v>5</v>
      </c>
      <c r="J343" s="39" t="e">
        <f>+IF(#REF!="Issued",1,IF(#REF!="Not Issued",2,"Nil"))</f>
        <v>#REF!</v>
      </c>
      <c r="K343" s="39" t="s">
        <v>1742</v>
      </c>
      <c r="L343" s="50"/>
      <c r="M343" s="90"/>
    </row>
    <row r="344" spans="1:13" s="127" customFormat="1" ht="12.75" customHeight="1" x14ac:dyDescent="0.2">
      <c r="A344" s="44">
        <v>340</v>
      </c>
      <c r="B344" s="45" t="s">
        <v>1645</v>
      </c>
      <c r="C344" s="46">
        <v>82298</v>
      </c>
      <c r="D344" s="47" t="s">
        <v>1646</v>
      </c>
      <c r="E344" s="45" t="s">
        <v>1643</v>
      </c>
      <c r="F344" s="89" t="s">
        <v>232</v>
      </c>
      <c r="G344" s="48">
        <f t="shared" si="11"/>
        <v>2</v>
      </c>
      <c r="H344" s="49" t="s">
        <v>6</v>
      </c>
      <c r="I344" s="39">
        <f t="shared" si="12"/>
        <v>5</v>
      </c>
      <c r="J344" s="39" t="e">
        <f>+IF(#REF!="Issued",1,IF(#REF!="Not Issued",2,"Nil"))</f>
        <v>#REF!</v>
      </c>
      <c r="K344" s="39" t="s">
        <v>1745</v>
      </c>
      <c r="L344" s="50"/>
      <c r="M344" s="90"/>
    </row>
    <row r="345" spans="1:13" s="127" customFormat="1" ht="12.75" customHeight="1" x14ac:dyDescent="0.2">
      <c r="A345" s="44">
        <v>341</v>
      </c>
      <c r="B345" s="45" t="s">
        <v>1648</v>
      </c>
      <c r="C345" s="46">
        <v>83247</v>
      </c>
      <c r="D345" s="47" t="s">
        <v>1649</v>
      </c>
      <c r="E345" s="45" t="s">
        <v>1650</v>
      </c>
      <c r="F345" s="89" t="s">
        <v>231</v>
      </c>
      <c r="G345" s="48">
        <f t="shared" si="11"/>
        <v>1</v>
      </c>
      <c r="H345" s="49" t="s">
        <v>6</v>
      </c>
      <c r="I345" s="39">
        <f t="shared" si="12"/>
        <v>5</v>
      </c>
      <c r="J345" s="39" t="e">
        <f>+IF(#REF!="Issued",1,IF(#REF!="Not Issued",2,"Nil"))</f>
        <v>#REF!</v>
      </c>
      <c r="K345" s="39" t="s">
        <v>1748</v>
      </c>
      <c r="L345" s="50"/>
      <c r="M345" s="90"/>
    </row>
    <row r="346" spans="1:13" s="127" customFormat="1" ht="12.75" customHeight="1" x14ac:dyDescent="0.2">
      <c r="A346" s="44">
        <v>342</v>
      </c>
      <c r="B346" s="45" t="s">
        <v>1652</v>
      </c>
      <c r="C346" s="46">
        <v>81708</v>
      </c>
      <c r="D346" s="47" t="s">
        <v>1653</v>
      </c>
      <c r="E346" s="45" t="s">
        <v>143</v>
      </c>
      <c r="F346" s="89" t="s">
        <v>231</v>
      </c>
      <c r="G346" s="48">
        <f t="shared" si="11"/>
        <v>1</v>
      </c>
      <c r="H346" s="49" t="s">
        <v>6</v>
      </c>
      <c r="I346" s="39">
        <f t="shared" si="12"/>
        <v>5</v>
      </c>
      <c r="J346" s="39" t="e">
        <f>+IF(#REF!="Issued",1,IF(#REF!="Not Issued",2,"Nil"))</f>
        <v>#REF!</v>
      </c>
      <c r="K346" s="39" t="s">
        <v>1751</v>
      </c>
      <c r="L346" s="50"/>
      <c r="M346" s="90"/>
    </row>
    <row r="347" spans="1:13" s="127" customFormat="1" ht="12.75" customHeight="1" x14ac:dyDescent="0.2">
      <c r="A347" s="44">
        <v>343</v>
      </c>
      <c r="B347" s="45" t="s">
        <v>1662</v>
      </c>
      <c r="C347" s="46">
        <v>83248</v>
      </c>
      <c r="D347" s="47" t="s">
        <v>1663</v>
      </c>
      <c r="E347" s="45" t="s">
        <v>1664</v>
      </c>
      <c r="F347" s="89" t="s">
        <v>231</v>
      </c>
      <c r="G347" s="48">
        <f t="shared" si="11"/>
        <v>1</v>
      </c>
      <c r="H347" s="49" t="s">
        <v>6</v>
      </c>
      <c r="I347" s="39">
        <f t="shared" si="12"/>
        <v>5</v>
      </c>
      <c r="J347" s="39" t="e">
        <f>+IF(#REF!="Issued",1,IF(#REF!="Not Issued",2,"Nil"))</f>
        <v>#REF!</v>
      </c>
      <c r="K347" s="39" t="s">
        <v>1754</v>
      </c>
      <c r="L347" s="50"/>
      <c r="M347" s="90"/>
    </row>
    <row r="348" spans="1:13" s="127" customFormat="1" ht="12.75" customHeight="1" x14ac:dyDescent="0.2">
      <c r="A348" s="44">
        <v>344</v>
      </c>
      <c r="B348" s="45" t="s">
        <v>1666</v>
      </c>
      <c r="C348" s="46">
        <v>79921</v>
      </c>
      <c r="D348" s="47" t="s">
        <v>1667</v>
      </c>
      <c r="E348" s="45" t="s">
        <v>1668</v>
      </c>
      <c r="F348" s="89" t="s">
        <v>231</v>
      </c>
      <c r="G348" s="48">
        <f t="shared" si="11"/>
        <v>1</v>
      </c>
      <c r="H348" s="49" t="s">
        <v>6</v>
      </c>
      <c r="I348" s="39">
        <f t="shared" si="12"/>
        <v>5</v>
      </c>
      <c r="J348" s="39" t="e">
        <f>+IF(#REF!="Issued",1,IF(#REF!="Not Issued",2,"Nil"))</f>
        <v>#REF!</v>
      </c>
      <c r="K348" s="39" t="s">
        <v>1758</v>
      </c>
      <c r="L348" s="50"/>
      <c r="M348" s="90"/>
    </row>
    <row r="349" spans="1:13" s="127" customFormat="1" ht="12.75" customHeight="1" x14ac:dyDescent="0.2">
      <c r="A349" s="44">
        <v>345</v>
      </c>
      <c r="B349" s="45" t="s">
        <v>1670</v>
      </c>
      <c r="C349" s="46">
        <v>79038</v>
      </c>
      <c r="D349" s="47" t="s">
        <v>1671</v>
      </c>
      <c r="E349" s="45" t="s">
        <v>488</v>
      </c>
      <c r="F349" s="89" t="s">
        <v>231</v>
      </c>
      <c r="G349" s="48">
        <f t="shared" si="11"/>
        <v>1</v>
      </c>
      <c r="H349" s="49" t="s">
        <v>6</v>
      </c>
      <c r="I349" s="39">
        <f t="shared" si="12"/>
        <v>5</v>
      </c>
      <c r="J349" s="39" t="e">
        <f>+IF(#REF!="Issued",1,IF(#REF!="Not Issued",2,"Nil"))</f>
        <v>#REF!</v>
      </c>
      <c r="K349" s="39" t="s">
        <v>1762</v>
      </c>
      <c r="L349" s="50"/>
      <c r="M349" s="90"/>
    </row>
    <row r="350" spans="1:13" s="127" customFormat="1" ht="12.75" customHeight="1" x14ac:dyDescent="0.2">
      <c r="A350" s="44">
        <v>346</v>
      </c>
      <c r="B350" s="45" t="s">
        <v>1677</v>
      </c>
      <c r="C350" s="46">
        <v>83249</v>
      </c>
      <c r="D350" s="47" t="s">
        <v>120</v>
      </c>
      <c r="E350" s="45" t="s">
        <v>1678</v>
      </c>
      <c r="F350" s="89" t="s">
        <v>231</v>
      </c>
      <c r="G350" s="48">
        <f t="shared" si="11"/>
        <v>1</v>
      </c>
      <c r="H350" s="49" t="s">
        <v>6</v>
      </c>
      <c r="I350" s="39">
        <f t="shared" si="12"/>
        <v>5</v>
      </c>
      <c r="J350" s="39" t="e">
        <f>+IF(#REF!="Issued",1,IF(#REF!="Not Issued",2,"Nil"))</f>
        <v>#REF!</v>
      </c>
      <c r="K350" s="39" t="s">
        <v>1765</v>
      </c>
      <c r="L350" s="50"/>
      <c r="M350" s="90"/>
    </row>
    <row r="351" spans="1:13" s="127" customFormat="1" ht="12.75" customHeight="1" x14ac:dyDescent="0.2">
      <c r="A351" s="44">
        <v>347</v>
      </c>
      <c r="B351" s="45" t="s">
        <v>1687</v>
      </c>
      <c r="C351" s="46">
        <v>83250</v>
      </c>
      <c r="D351" s="47" t="s">
        <v>1688</v>
      </c>
      <c r="E351" s="45" t="s">
        <v>1689</v>
      </c>
      <c r="F351" s="89" t="s">
        <v>231</v>
      </c>
      <c r="G351" s="48">
        <f t="shared" si="11"/>
        <v>1</v>
      </c>
      <c r="H351" s="49" t="s">
        <v>6</v>
      </c>
      <c r="I351" s="39">
        <f t="shared" si="12"/>
        <v>5</v>
      </c>
      <c r="J351" s="39" t="e">
        <f>+IF(#REF!="Issued",1,IF(#REF!="Not Issued",2,"Nil"))</f>
        <v>#REF!</v>
      </c>
      <c r="K351" s="39" t="s">
        <v>1769</v>
      </c>
      <c r="L351" s="50"/>
      <c r="M351" s="90"/>
    </row>
    <row r="352" spans="1:13" s="127" customFormat="1" ht="12.75" customHeight="1" x14ac:dyDescent="0.2">
      <c r="A352" s="44">
        <v>348</v>
      </c>
      <c r="B352" s="45" t="s">
        <v>1691</v>
      </c>
      <c r="C352" s="46">
        <v>82303</v>
      </c>
      <c r="D352" s="47" t="s">
        <v>1692</v>
      </c>
      <c r="E352" s="45" t="s">
        <v>1693</v>
      </c>
      <c r="F352" s="89" t="s">
        <v>232</v>
      </c>
      <c r="G352" s="48">
        <f t="shared" si="11"/>
        <v>2</v>
      </c>
      <c r="H352" s="49" t="s">
        <v>6</v>
      </c>
      <c r="I352" s="39">
        <f t="shared" si="12"/>
        <v>5</v>
      </c>
      <c r="J352" s="39" t="e">
        <f>+IF(#REF!="Issued",1,IF(#REF!="Not Issued",2,"Nil"))</f>
        <v>#REF!</v>
      </c>
      <c r="K352" s="39" t="s">
        <v>1771</v>
      </c>
      <c r="L352" s="50"/>
      <c r="M352" s="90"/>
    </row>
    <row r="353" spans="1:13" s="127" customFormat="1" ht="12.75" customHeight="1" x14ac:dyDescent="0.2">
      <c r="A353" s="44">
        <v>349</v>
      </c>
      <c r="B353" s="45" t="s">
        <v>1695</v>
      </c>
      <c r="C353" s="46">
        <v>83428</v>
      </c>
      <c r="D353" s="47" t="s">
        <v>1696</v>
      </c>
      <c r="E353" s="45" t="s">
        <v>1697</v>
      </c>
      <c r="F353" s="89" t="s">
        <v>231</v>
      </c>
      <c r="G353" s="48">
        <f t="shared" si="11"/>
        <v>1</v>
      </c>
      <c r="H353" s="49" t="s">
        <v>6</v>
      </c>
      <c r="I353" s="39">
        <f t="shared" si="12"/>
        <v>5</v>
      </c>
      <c r="J353" s="39" t="e">
        <f>+IF(#REF!="Issued",1,IF(#REF!="Not Issued",2,"Nil"))</f>
        <v>#REF!</v>
      </c>
      <c r="K353" s="39" t="s">
        <v>1775</v>
      </c>
      <c r="L353" s="50"/>
      <c r="M353" s="90"/>
    </row>
    <row r="354" spans="1:13" s="127" customFormat="1" ht="12.75" customHeight="1" x14ac:dyDescent="0.2">
      <c r="A354" s="44">
        <v>350</v>
      </c>
      <c r="B354" s="45" t="s">
        <v>1710</v>
      </c>
      <c r="C354" s="46">
        <v>83252</v>
      </c>
      <c r="D354" s="47" t="s">
        <v>1711</v>
      </c>
      <c r="E354" s="45" t="s">
        <v>1712</v>
      </c>
      <c r="F354" s="89" t="s">
        <v>231</v>
      </c>
      <c r="G354" s="48">
        <f t="shared" si="11"/>
        <v>1</v>
      </c>
      <c r="H354" s="49" t="s">
        <v>6</v>
      </c>
      <c r="I354" s="39">
        <f t="shared" si="12"/>
        <v>5</v>
      </c>
      <c r="J354" s="39" t="e">
        <f>+IF(#REF!="Issued",1,IF(#REF!="Not Issued",2,"Nil"))</f>
        <v>#REF!</v>
      </c>
      <c r="K354" s="39" t="s">
        <v>1779</v>
      </c>
      <c r="L354" s="50"/>
      <c r="M354" s="90"/>
    </row>
    <row r="355" spans="1:13" s="127" customFormat="1" ht="12.75" customHeight="1" x14ac:dyDescent="0.2">
      <c r="A355" s="44">
        <v>351</v>
      </c>
      <c r="B355" s="45" t="s">
        <v>1714</v>
      </c>
      <c r="C355" s="46">
        <v>83253</v>
      </c>
      <c r="D355" s="47" t="s">
        <v>648</v>
      </c>
      <c r="E355" s="45" t="s">
        <v>1715</v>
      </c>
      <c r="F355" s="89" t="s">
        <v>231</v>
      </c>
      <c r="G355" s="48">
        <f t="shared" si="11"/>
        <v>1</v>
      </c>
      <c r="H355" s="49" t="s">
        <v>6</v>
      </c>
      <c r="I355" s="39">
        <f t="shared" si="12"/>
        <v>5</v>
      </c>
      <c r="J355" s="39" t="e">
        <f>+IF(#REF!="Issued",1,IF(#REF!="Not Issued",2,"Nil"))</f>
        <v>#REF!</v>
      </c>
      <c r="K355" s="39" t="s">
        <v>1782</v>
      </c>
      <c r="L355" s="50"/>
      <c r="M355" s="90"/>
    </row>
    <row r="356" spans="1:13" s="127" customFormat="1" ht="12.75" customHeight="1" x14ac:dyDescent="0.2">
      <c r="A356" s="44">
        <v>352</v>
      </c>
      <c r="B356" s="45" t="s">
        <v>1717</v>
      </c>
      <c r="C356" s="46">
        <v>83254</v>
      </c>
      <c r="D356" s="47" t="s">
        <v>1718</v>
      </c>
      <c r="E356" s="45" t="s">
        <v>1719</v>
      </c>
      <c r="F356" s="89" t="s">
        <v>231</v>
      </c>
      <c r="G356" s="48">
        <f t="shared" si="11"/>
        <v>1</v>
      </c>
      <c r="H356" s="49" t="s">
        <v>6</v>
      </c>
      <c r="I356" s="39">
        <f t="shared" si="12"/>
        <v>5</v>
      </c>
      <c r="J356" s="39" t="e">
        <f>+IF(#REF!="Issued",1,IF(#REF!="Not Issued",2,"Nil"))</f>
        <v>#REF!</v>
      </c>
      <c r="K356" s="39" t="s">
        <v>1786</v>
      </c>
      <c r="L356" s="50"/>
      <c r="M356" s="90"/>
    </row>
    <row r="357" spans="1:13" s="127" customFormat="1" ht="12.75" customHeight="1" x14ac:dyDescent="0.2">
      <c r="A357" s="44">
        <v>353</v>
      </c>
      <c r="B357" s="45" t="s">
        <v>1721</v>
      </c>
      <c r="C357" s="46">
        <v>83255</v>
      </c>
      <c r="D357" s="47" t="s">
        <v>1722</v>
      </c>
      <c r="E357" s="45" t="s">
        <v>1723</v>
      </c>
      <c r="F357" s="89" t="s">
        <v>231</v>
      </c>
      <c r="G357" s="48">
        <f t="shared" si="11"/>
        <v>1</v>
      </c>
      <c r="H357" s="49" t="s">
        <v>6</v>
      </c>
      <c r="I357" s="39">
        <f t="shared" si="12"/>
        <v>5</v>
      </c>
      <c r="J357" s="39" t="e">
        <f>+IF(#REF!="Issued",1,IF(#REF!="Not Issued",2,"Nil"))</f>
        <v>#REF!</v>
      </c>
      <c r="K357" s="39" t="s">
        <v>1789</v>
      </c>
      <c r="L357" s="50"/>
      <c r="M357" s="90"/>
    </row>
    <row r="358" spans="1:13" s="127" customFormat="1" ht="12.75" customHeight="1" x14ac:dyDescent="0.2">
      <c r="A358" s="44">
        <v>354</v>
      </c>
      <c r="B358" s="45" t="s">
        <v>1725</v>
      </c>
      <c r="C358" s="46">
        <v>83256</v>
      </c>
      <c r="D358" s="47" t="s">
        <v>1726</v>
      </c>
      <c r="E358" s="45" t="s">
        <v>1727</v>
      </c>
      <c r="F358" s="89" t="s">
        <v>232</v>
      </c>
      <c r="G358" s="48">
        <f t="shared" si="11"/>
        <v>2</v>
      </c>
      <c r="H358" s="49" t="s">
        <v>6</v>
      </c>
      <c r="I358" s="39">
        <f t="shared" si="12"/>
        <v>5</v>
      </c>
      <c r="J358" s="39" t="e">
        <f>+IF(#REF!="Issued",1,IF(#REF!="Not Issued",2,"Nil"))</f>
        <v>#REF!</v>
      </c>
      <c r="K358" s="39" t="s">
        <v>1792</v>
      </c>
      <c r="L358" s="50"/>
      <c r="M358" s="90"/>
    </row>
    <row r="359" spans="1:13" s="127" customFormat="1" ht="12.75" customHeight="1" x14ac:dyDescent="0.2">
      <c r="A359" s="44">
        <v>355</v>
      </c>
      <c r="B359" s="45" t="s">
        <v>1729</v>
      </c>
      <c r="C359" s="46">
        <v>83257</v>
      </c>
      <c r="D359" s="47" t="s">
        <v>1730</v>
      </c>
      <c r="E359" s="45" t="s">
        <v>1731</v>
      </c>
      <c r="F359" s="89" t="s">
        <v>231</v>
      </c>
      <c r="G359" s="48">
        <f t="shared" si="11"/>
        <v>1</v>
      </c>
      <c r="H359" s="49" t="s">
        <v>6</v>
      </c>
      <c r="I359" s="39">
        <f t="shared" si="12"/>
        <v>5</v>
      </c>
      <c r="J359" s="39" t="e">
        <f>+IF(#REF!="Issued",1,IF(#REF!="Not Issued",2,"Nil"))</f>
        <v>#REF!</v>
      </c>
      <c r="K359" s="39" t="s">
        <v>1795</v>
      </c>
      <c r="L359" s="50"/>
      <c r="M359" s="90"/>
    </row>
    <row r="360" spans="1:13" s="127" customFormat="1" ht="12.75" customHeight="1" x14ac:dyDescent="0.2">
      <c r="A360" s="44">
        <v>356</v>
      </c>
      <c r="B360" s="45" t="s">
        <v>1733</v>
      </c>
      <c r="C360" s="46">
        <v>82306</v>
      </c>
      <c r="D360" s="47" t="s">
        <v>1734</v>
      </c>
      <c r="E360" s="45" t="s">
        <v>211</v>
      </c>
      <c r="F360" s="89" t="s">
        <v>232</v>
      </c>
      <c r="G360" s="48">
        <f t="shared" si="11"/>
        <v>2</v>
      </c>
      <c r="H360" s="49" t="s">
        <v>6</v>
      </c>
      <c r="I360" s="39">
        <f t="shared" si="12"/>
        <v>5</v>
      </c>
      <c r="J360" s="39" t="e">
        <f>+IF(#REF!="Issued",1,IF(#REF!="Not Issued",2,"Nil"))</f>
        <v>#REF!</v>
      </c>
      <c r="K360" s="39" t="s">
        <v>1799</v>
      </c>
      <c r="L360" s="50"/>
      <c r="M360" s="90"/>
    </row>
    <row r="361" spans="1:13" s="127" customFormat="1" ht="12.75" customHeight="1" x14ac:dyDescent="0.2">
      <c r="A361" s="44">
        <v>357</v>
      </c>
      <c r="B361" s="45" t="s">
        <v>1736</v>
      </c>
      <c r="C361" s="46">
        <v>82307</v>
      </c>
      <c r="D361" s="47" t="s">
        <v>102</v>
      </c>
      <c r="E361" s="45" t="s">
        <v>1737</v>
      </c>
      <c r="F361" s="89" t="s">
        <v>231</v>
      </c>
      <c r="G361" s="48">
        <f t="shared" si="11"/>
        <v>1</v>
      </c>
      <c r="H361" s="49" t="s">
        <v>220</v>
      </c>
      <c r="I361" s="39">
        <f t="shared" si="12"/>
        <v>1</v>
      </c>
      <c r="J361" s="39" t="e">
        <f>+IF(#REF!="Issued",1,IF(#REF!="Not Issued",2,"Nil"))</f>
        <v>#REF!</v>
      </c>
      <c r="K361" s="39" t="s">
        <v>1803</v>
      </c>
      <c r="L361" s="50"/>
      <c r="M361" s="90"/>
    </row>
    <row r="362" spans="1:13" s="127" customFormat="1" ht="12.75" customHeight="1" x14ac:dyDescent="0.2">
      <c r="A362" s="44">
        <v>358</v>
      </c>
      <c r="B362" s="45" t="s">
        <v>1743</v>
      </c>
      <c r="C362" s="46">
        <v>82308</v>
      </c>
      <c r="D362" s="47" t="s">
        <v>1744</v>
      </c>
      <c r="E362" s="45" t="s">
        <v>91</v>
      </c>
      <c r="F362" s="89" t="s">
        <v>232</v>
      </c>
      <c r="G362" s="48">
        <f t="shared" si="11"/>
        <v>2</v>
      </c>
      <c r="H362" s="49" t="s">
        <v>6</v>
      </c>
      <c r="I362" s="39">
        <f t="shared" si="12"/>
        <v>5</v>
      </c>
      <c r="J362" s="39" t="e">
        <f>+IF(#REF!="Issued",1,IF(#REF!="Not Issued",2,"Nil"))</f>
        <v>#REF!</v>
      </c>
      <c r="K362" s="39" t="s">
        <v>1807</v>
      </c>
      <c r="L362" s="50"/>
      <c r="M362" s="90"/>
    </row>
    <row r="363" spans="1:13" s="127" customFormat="1" ht="12.75" customHeight="1" x14ac:dyDescent="0.2">
      <c r="A363" s="44">
        <v>359</v>
      </c>
      <c r="B363" s="45" t="s">
        <v>1749</v>
      </c>
      <c r="C363" s="46">
        <v>83258</v>
      </c>
      <c r="D363" s="47" t="s">
        <v>75</v>
      </c>
      <c r="E363" s="45" t="s">
        <v>1750</v>
      </c>
      <c r="F363" s="89" t="s">
        <v>231</v>
      </c>
      <c r="G363" s="48">
        <f t="shared" si="11"/>
        <v>1</v>
      </c>
      <c r="H363" s="49" t="s">
        <v>6</v>
      </c>
      <c r="I363" s="39">
        <f t="shared" si="12"/>
        <v>5</v>
      </c>
      <c r="J363" s="39" t="e">
        <f>+IF(#REF!="Issued",1,IF(#REF!="Not Issued",2,"Nil"))</f>
        <v>#REF!</v>
      </c>
      <c r="K363" s="39" t="s">
        <v>1811</v>
      </c>
      <c r="L363" s="50"/>
      <c r="M363" s="90"/>
    </row>
    <row r="364" spans="1:13" s="127" customFormat="1" ht="12.75" customHeight="1" x14ac:dyDescent="0.2">
      <c r="A364" s="44">
        <v>360</v>
      </c>
      <c r="B364" s="45" t="s">
        <v>1752</v>
      </c>
      <c r="C364" s="46">
        <v>79051</v>
      </c>
      <c r="D364" s="47" t="s">
        <v>1753</v>
      </c>
      <c r="E364" s="45" t="s">
        <v>160</v>
      </c>
      <c r="F364" s="89" t="s">
        <v>231</v>
      </c>
      <c r="G364" s="48">
        <f t="shared" si="11"/>
        <v>1</v>
      </c>
      <c r="H364" s="49" t="s">
        <v>6</v>
      </c>
      <c r="I364" s="39">
        <f t="shared" si="12"/>
        <v>5</v>
      </c>
      <c r="J364" s="39" t="e">
        <f>+IF(#REF!="Issued",1,IF(#REF!="Not Issued",2,"Nil"))</f>
        <v>#REF!</v>
      </c>
      <c r="K364" s="39" t="s">
        <v>1815</v>
      </c>
      <c r="L364" s="50"/>
      <c r="M364" s="90"/>
    </row>
    <row r="365" spans="1:13" s="127" customFormat="1" ht="12.75" customHeight="1" x14ac:dyDescent="0.2">
      <c r="A365" s="44">
        <v>361</v>
      </c>
      <c r="B365" s="45" t="s">
        <v>1755</v>
      </c>
      <c r="C365" s="46">
        <v>83259</v>
      </c>
      <c r="D365" s="47" t="s">
        <v>1756</v>
      </c>
      <c r="E365" s="45" t="s">
        <v>1757</v>
      </c>
      <c r="F365" s="89" t="s">
        <v>232</v>
      </c>
      <c r="G365" s="48">
        <f t="shared" si="11"/>
        <v>2</v>
      </c>
      <c r="H365" s="49" t="s">
        <v>6</v>
      </c>
      <c r="I365" s="39">
        <f t="shared" si="12"/>
        <v>5</v>
      </c>
      <c r="J365" s="39" t="e">
        <f>+IF(#REF!="Issued",1,IF(#REF!="Not Issued",2,"Nil"))</f>
        <v>#REF!</v>
      </c>
      <c r="K365" s="39" t="s">
        <v>1818</v>
      </c>
      <c r="L365" s="50"/>
      <c r="M365" s="90"/>
    </row>
    <row r="366" spans="1:13" s="127" customFormat="1" ht="12.75" customHeight="1" x14ac:dyDescent="0.2">
      <c r="A366" s="44">
        <v>362</v>
      </c>
      <c r="B366" s="45" t="s">
        <v>1763</v>
      </c>
      <c r="C366" s="46">
        <v>82310</v>
      </c>
      <c r="D366" s="47" t="s">
        <v>1764</v>
      </c>
      <c r="E366" s="45" t="s">
        <v>191</v>
      </c>
      <c r="F366" s="89" t="s">
        <v>231</v>
      </c>
      <c r="G366" s="48">
        <f t="shared" si="11"/>
        <v>1</v>
      </c>
      <c r="H366" s="49" t="s">
        <v>6</v>
      </c>
      <c r="I366" s="39">
        <f t="shared" si="12"/>
        <v>5</v>
      </c>
      <c r="J366" s="39" t="e">
        <f>+IF(#REF!="Issued",1,IF(#REF!="Not Issued",2,"Nil"))</f>
        <v>#REF!</v>
      </c>
      <c r="K366" s="39" t="s">
        <v>1822</v>
      </c>
      <c r="L366" s="50"/>
      <c r="M366" s="90"/>
    </row>
    <row r="367" spans="1:13" s="127" customFormat="1" ht="12.75" customHeight="1" x14ac:dyDescent="0.2">
      <c r="A367" s="44">
        <v>363</v>
      </c>
      <c r="B367" s="45" t="s">
        <v>1766</v>
      </c>
      <c r="C367" s="46">
        <v>83261</v>
      </c>
      <c r="D367" s="47" t="s">
        <v>1767</v>
      </c>
      <c r="E367" s="45" t="s">
        <v>1768</v>
      </c>
      <c r="F367" s="89" t="s">
        <v>231</v>
      </c>
      <c r="G367" s="48">
        <f t="shared" si="11"/>
        <v>1</v>
      </c>
      <c r="H367" s="49" t="s">
        <v>6</v>
      </c>
      <c r="I367" s="39">
        <f t="shared" si="12"/>
        <v>5</v>
      </c>
      <c r="J367" s="39" t="e">
        <f>+IF(#REF!="Issued",1,IF(#REF!="Not Issued",2,"Nil"))</f>
        <v>#REF!</v>
      </c>
      <c r="K367" s="39" t="s">
        <v>1826</v>
      </c>
      <c r="L367" s="50"/>
      <c r="M367" s="90"/>
    </row>
    <row r="368" spans="1:13" s="127" customFormat="1" ht="12.75" customHeight="1" x14ac:dyDescent="0.2">
      <c r="A368" s="44">
        <v>364</v>
      </c>
      <c r="B368" s="45" t="s">
        <v>1783</v>
      </c>
      <c r="C368" s="46">
        <v>83262</v>
      </c>
      <c r="D368" s="47" t="s">
        <v>1784</v>
      </c>
      <c r="E368" s="45" t="s">
        <v>1785</v>
      </c>
      <c r="F368" s="89" t="s">
        <v>231</v>
      </c>
      <c r="G368" s="48">
        <f t="shared" si="11"/>
        <v>1</v>
      </c>
      <c r="H368" s="49" t="s">
        <v>6</v>
      </c>
      <c r="I368" s="39">
        <f t="shared" si="12"/>
        <v>5</v>
      </c>
      <c r="J368" s="39" t="e">
        <f>+IF(#REF!="Issued",1,IF(#REF!="Not Issued",2,"Nil"))</f>
        <v>#REF!</v>
      </c>
      <c r="K368" s="39" t="s">
        <v>1830</v>
      </c>
      <c r="L368" s="50"/>
      <c r="M368" s="90"/>
    </row>
    <row r="369" spans="1:13" s="127" customFormat="1" ht="12.75" customHeight="1" x14ac:dyDescent="0.2">
      <c r="A369" s="44">
        <v>365</v>
      </c>
      <c r="B369" s="45" t="s">
        <v>1790</v>
      </c>
      <c r="C369" s="46">
        <v>83263</v>
      </c>
      <c r="D369" s="47" t="s">
        <v>1791</v>
      </c>
      <c r="E369" s="45" t="s">
        <v>294</v>
      </c>
      <c r="F369" s="89" t="s">
        <v>232</v>
      </c>
      <c r="G369" s="48">
        <f t="shared" si="11"/>
        <v>2</v>
      </c>
      <c r="H369" s="49" t="s">
        <v>6</v>
      </c>
      <c r="I369" s="39">
        <f t="shared" si="12"/>
        <v>5</v>
      </c>
      <c r="J369" s="39" t="e">
        <f>+IF(#REF!="Issued",1,IF(#REF!="Not Issued",2,"Nil"))</f>
        <v>#REF!</v>
      </c>
      <c r="K369" s="39" t="s">
        <v>1834</v>
      </c>
      <c r="L369" s="50"/>
      <c r="M369" s="90"/>
    </row>
    <row r="370" spans="1:13" s="127" customFormat="1" ht="12.75" customHeight="1" x14ac:dyDescent="0.2">
      <c r="A370" s="44">
        <v>366</v>
      </c>
      <c r="B370" s="45" t="s">
        <v>1800</v>
      </c>
      <c r="C370" s="46">
        <v>83264</v>
      </c>
      <c r="D370" s="47" t="s">
        <v>1801</v>
      </c>
      <c r="E370" s="45" t="s">
        <v>1802</v>
      </c>
      <c r="F370" s="89" t="s">
        <v>232</v>
      </c>
      <c r="G370" s="48">
        <f t="shared" si="11"/>
        <v>2</v>
      </c>
      <c r="H370" s="49" t="s">
        <v>6</v>
      </c>
      <c r="I370" s="39">
        <f t="shared" si="12"/>
        <v>5</v>
      </c>
      <c r="J370" s="39" t="e">
        <f>+IF(#REF!="Issued",1,IF(#REF!="Not Issued",2,"Nil"))</f>
        <v>#REF!</v>
      </c>
      <c r="K370" s="39" t="s">
        <v>1838</v>
      </c>
      <c r="L370" s="50"/>
      <c r="M370" s="90"/>
    </row>
    <row r="371" spans="1:13" s="127" customFormat="1" ht="12.75" customHeight="1" x14ac:dyDescent="0.2">
      <c r="A371" s="44">
        <v>367</v>
      </c>
      <c r="B371" s="45" t="s">
        <v>1804</v>
      </c>
      <c r="C371" s="46">
        <v>83383</v>
      </c>
      <c r="D371" s="47" t="s">
        <v>1805</v>
      </c>
      <c r="E371" s="45" t="s">
        <v>1806</v>
      </c>
      <c r="F371" s="89" t="s">
        <v>232</v>
      </c>
      <c r="G371" s="48">
        <f t="shared" si="11"/>
        <v>2</v>
      </c>
      <c r="H371" s="49" t="s">
        <v>6</v>
      </c>
      <c r="I371" s="39">
        <f t="shared" si="12"/>
        <v>5</v>
      </c>
      <c r="J371" s="39" t="e">
        <f>+IF(#REF!="Issued",1,IF(#REF!="Not Issued",2,"Nil"))</f>
        <v>#REF!</v>
      </c>
      <c r="K371" s="39" t="s">
        <v>1841</v>
      </c>
      <c r="L371" s="50"/>
      <c r="M371" s="90"/>
    </row>
    <row r="372" spans="1:13" s="127" customFormat="1" ht="12.75" customHeight="1" x14ac:dyDescent="0.2">
      <c r="A372" s="44">
        <v>368</v>
      </c>
      <c r="B372" s="45" t="s">
        <v>1808</v>
      </c>
      <c r="C372" s="46">
        <v>82317</v>
      </c>
      <c r="D372" s="47" t="s">
        <v>1809</v>
      </c>
      <c r="E372" s="45" t="s">
        <v>1810</v>
      </c>
      <c r="F372" s="89" t="s">
        <v>231</v>
      </c>
      <c r="G372" s="48">
        <f t="shared" si="11"/>
        <v>1</v>
      </c>
      <c r="H372" s="49" t="s">
        <v>6</v>
      </c>
      <c r="I372" s="39">
        <f t="shared" si="12"/>
        <v>5</v>
      </c>
      <c r="J372" s="39" t="e">
        <f>+IF(#REF!="Issued",1,IF(#REF!="Not Issued",2,"Nil"))</f>
        <v>#REF!</v>
      </c>
      <c r="K372" s="39" t="s">
        <v>1845</v>
      </c>
      <c r="L372" s="50"/>
      <c r="M372" s="90"/>
    </row>
    <row r="373" spans="1:13" s="127" customFormat="1" ht="12.75" customHeight="1" x14ac:dyDescent="0.2">
      <c r="A373" s="44">
        <v>369</v>
      </c>
      <c r="B373" s="45" t="s">
        <v>1812</v>
      </c>
      <c r="C373" s="46">
        <v>83265</v>
      </c>
      <c r="D373" s="47" t="s">
        <v>1813</v>
      </c>
      <c r="E373" s="45" t="s">
        <v>1814</v>
      </c>
      <c r="F373" s="89" t="s">
        <v>231</v>
      </c>
      <c r="G373" s="48">
        <f t="shared" si="11"/>
        <v>1</v>
      </c>
      <c r="H373" s="49" t="s">
        <v>6</v>
      </c>
      <c r="I373" s="39">
        <f t="shared" si="12"/>
        <v>5</v>
      </c>
      <c r="J373" s="39" t="e">
        <f>+IF(#REF!="Issued",1,IF(#REF!="Not Issued",2,"Nil"))</f>
        <v>#REF!</v>
      </c>
      <c r="K373" s="39" t="s">
        <v>1848</v>
      </c>
      <c r="L373" s="50"/>
      <c r="M373" s="90"/>
    </row>
    <row r="374" spans="1:13" s="127" customFormat="1" ht="12.75" customHeight="1" x14ac:dyDescent="0.2">
      <c r="A374" s="44">
        <v>370</v>
      </c>
      <c r="B374" s="45" t="s">
        <v>1816</v>
      </c>
      <c r="C374" s="46">
        <v>83266</v>
      </c>
      <c r="D374" s="47" t="s">
        <v>182</v>
      </c>
      <c r="E374" s="45" t="s">
        <v>1817</v>
      </c>
      <c r="F374" s="89" t="s">
        <v>231</v>
      </c>
      <c r="G374" s="48">
        <f t="shared" si="11"/>
        <v>1</v>
      </c>
      <c r="H374" s="49" t="s">
        <v>6</v>
      </c>
      <c r="I374" s="39">
        <f t="shared" si="12"/>
        <v>5</v>
      </c>
      <c r="J374" s="39" t="e">
        <f>+IF(#REF!="Issued",1,IF(#REF!="Not Issued",2,"Nil"))</f>
        <v>#REF!</v>
      </c>
      <c r="K374" s="39" t="s">
        <v>1852</v>
      </c>
      <c r="L374" s="50"/>
      <c r="M374" s="90"/>
    </row>
    <row r="375" spans="1:13" s="127" customFormat="1" ht="12.75" customHeight="1" x14ac:dyDescent="0.2">
      <c r="A375" s="44">
        <v>371</v>
      </c>
      <c r="B375" s="45" t="s">
        <v>1819</v>
      </c>
      <c r="C375" s="46">
        <v>82318</v>
      </c>
      <c r="D375" s="47" t="s">
        <v>1820</v>
      </c>
      <c r="E375" s="45" t="s">
        <v>1821</v>
      </c>
      <c r="F375" s="89" t="s">
        <v>231</v>
      </c>
      <c r="G375" s="48">
        <f t="shared" si="11"/>
        <v>1</v>
      </c>
      <c r="H375" s="49" t="s">
        <v>6</v>
      </c>
      <c r="I375" s="39">
        <f t="shared" si="12"/>
        <v>5</v>
      </c>
      <c r="J375" s="39" t="e">
        <f>+IF(#REF!="Issued",1,IF(#REF!="Not Issued",2,"Nil"))</f>
        <v>#REF!</v>
      </c>
      <c r="K375" s="39" t="s">
        <v>1856</v>
      </c>
      <c r="L375" s="50"/>
      <c r="M375" s="90"/>
    </row>
    <row r="376" spans="1:13" s="127" customFormat="1" ht="12.75" customHeight="1" x14ac:dyDescent="0.2">
      <c r="A376" s="44">
        <v>372</v>
      </c>
      <c r="B376" s="45" t="s">
        <v>1823</v>
      </c>
      <c r="C376" s="46">
        <v>82319</v>
      </c>
      <c r="D376" s="47" t="s">
        <v>1824</v>
      </c>
      <c r="E376" s="45" t="s">
        <v>1825</v>
      </c>
      <c r="F376" s="89" t="s">
        <v>231</v>
      </c>
      <c r="G376" s="48">
        <f t="shared" si="11"/>
        <v>1</v>
      </c>
      <c r="H376" s="49" t="s">
        <v>6</v>
      </c>
      <c r="I376" s="39">
        <f t="shared" si="12"/>
        <v>5</v>
      </c>
      <c r="J376" s="39" t="e">
        <f>+IF(#REF!="Issued",1,IF(#REF!="Not Issued",2,"Nil"))</f>
        <v>#REF!</v>
      </c>
      <c r="K376" s="39" t="s">
        <v>1860</v>
      </c>
      <c r="L376" s="50"/>
      <c r="M376" s="90"/>
    </row>
    <row r="377" spans="1:13" s="127" customFormat="1" ht="12.75" customHeight="1" x14ac:dyDescent="0.2">
      <c r="A377" s="44">
        <v>373</v>
      </c>
      <c r="B377" s="45" t="s">
        <v>1831</v>
      </c>
      <c r="C377" s="46">
        <v>83267</v>
      </c>
      <c r="D377" s="47" t="s">
        <v>1832</v>
      </c>
      <c r="E377" s="45" t="s">
        <v>1833</v>
      </c>
      <c r="F377" s="89" t="s">
        <v>231</v>
      </c>
      <c r="G377" s="48">
        <f t="shared" si="11"/>
        <v>1</v>
      </c>
      <c r="H377" s="49" t="s">
        <v>6</v>
      </c>
      <c r="I377" s="39">
        <f t="shared" si="12"/>
        <v>5</v>
      </c>
      <c r="J377" s="39" t="e">
        <f>+IF(#REF!="Issued",1,IF(#REF!="Not Issued",2,"Nil"))</f>
        <v>#REF!</v>
      </c>
      <c r="K377" s="39" t="s">
        <v>1863</v>
      </c>
      <c r="L377" s="50"/>
      <c r="M377" s="90"/>
    </row>
    <row r="378" spans="1:13" s="127" customFormat="1" ht="12.75" customHeight="1" x14ac:dyDescent="0.2">
      <c r="A378" s="44">
        <v>374</v>
      </c>
      <c r="B378" s="45" t="s">
        <v>1835</v>
      </c>
      <c r="C378" s="46">
        <v>82321</v>
      </c>
      <c r="D378" s="47" t="s">
        <v>1836</v>
      </c>
      <c r="E378" s="45" t="s">
        <v>1837</v>
      </c>
      <c r="F378" s="89" t="s">
        <v>231</v>
      </c>
      <c r="G378" s="48">
        <f t="shared" si="11"/>
        <v>1</v>
      </c>
      <c r="H378" s="49" t="s">
        <v>6</v>
      </c>
      <c r="I378" s="39">
        <f t="shared" si="12"/>
        <v>5</v>
      </c>
      <c r="J378" s="39" t="e">
        <f>+IF(#REF!="Issued",1,IF(#REF!="Not Issued",2,"Nil"))</f>
        <v>#REF!</v>
      </c>
      <c r="K378" s="39" t="s">
        <v>1867</v>
      </c>
      <c r="L378" s="50"/>
      <c r="M378" s="90"/>
    </row>
    <row r="379" spans="1:13" s="127" customFormat="1" ht="12.75" customHeight="1" x14ac:dyDescent="0.2">
      <c r="A379" s="44">
        <v>375</v>
      </c>
      <c r="B379" s="45" t="s">
        <v>1839</v>
      </c>
      <c r="C379" s="46">
        <v>48379</v>
      </c>
      <c r="D379" s="47" t="s">
        <v>146</v>
      </c>
      <c r="E379" s="45" t="s">
        <v>1840</v>
      </c>
      <c r="F379" s="89" t="s">
        <v>231</v>
      </c>
      <c r="G379" s="48">
        <f t="shared" si="11"/>
        <v>1</v>
      </c>
      <c r="H379" s="49" t="s">
        <v>6</v>
      </c>
      <c r="I379" s="39">
        <f t="shared" si="12"/>
        <v>5</v>
      </c>
      <c r="J379" s="39" t="e">
        <f>+IF(#REF!="Issued",1,IF(#REF!="Not Issued",2,"Nil"))</f>
        <v>#REF!</v>
      </c>
      <c r="K379" s="39" t="s">
        <v>1871</v>
      </c>
      <c r="L379" s="50"/>
      <c r="M379" s="90"/>
    </row>
    <row r="380" spans="1:13" s="127" customFormat="1" ht="12.75" customHeight="1" x14ac:dyDescent="0.2">
      <c r="A380" s="44">
        <v>376</v>
      </c>
      <c r="B380" s="45" t="s">
        <v>1857</v>
      </c>
      <c r="C380" s="46">
        <v>82326</v>
      </c>
      <c r="D380" s="47" t="s">
        <v>1858</v>
      </c>
      <c r="E380" s="45" t="s">
        <v>1859</v>
      </c>
      <c r="F380" s="89" t="s">
        <v>232</v>
      </c>
      <c r="G380" s="48">
        <f t="shared" si="11"/>
        <v>2</v>
      </c>
      <c r="H380" s="49" t="s">
        <v>6</v>
      </c>
      <c r="I380" s="39">
        <f t="shared" si="12"/>
        <v>5</v>
      </c>
      <c r="J380" s="39" t="e">
        <f>+IF(#REF!="Issued",1,IF(#REF!="Not Issued",2,"Nil"))</f>
        <v>#REF!</v>
      </c>
      <c r="K380" s="39" t="s">
        <v>1875</v>
      </c>
      <c r="L380" s="50"/>
      <c r="M380" s="90"/>
    </row>
    <row r="381" spans="1:13" s="127" customFormat="1" ht="12.75" customHeight="1" x14ac:dyDescent="0.2">
      <c r="A381" s="44">
        <v>377</v>
      </c>
      <c r="B381" s="45" t="s">
        <v>1864</v>
      </c>
      <c r="C381" s="46">
        <v>82328</v>
      </c>
      <c r="D381" s="47" t="s">
        <v>1865</v>
      </c>
      <c r="E381" s="45" t="s">
        <v>1866</v>
      </c>
      <c r="F381" s="89" t="s">
        <v>232</v>
      </c>
      <c r="G381" s="48">
        <f t="shared" si="11"/>
        <v>2</v>
      </c>
      <c r="H381" s="49" t="s">
        <v>6</v>
      </c>
      <c r="I381" s="39">
        <f t="shared" si="12"/>
        <v>5</v>
      </c>
      <c r="J381" s="39" t="e">
        <f>+IF(#REF!="Issued",1,IF(#REF!="Not Issued",2,"Nil"))</f>
        <v>#REF!</v>
      </c>
      <c r="K381" s="39" t="s">
        <v>1879</v>
      </c>
      <c r="L381" s="50"/>
      <c r="M381" s="90"/>
    </row>
    <row r="382" spans="1:13" s="127" customFormat="1" ht="12.75" customHeight="1" x14ac:dyDescent="0.2">
      <c r="A382" s="44">
        <v>378</v>
      </c>
      <c r="B382" s="45" t="s">
        <v>1872</v>
      </c>
      <c r="C382" s="46">
        <v>82330</v>
      </c>
      <c r="D382" s="47" t="s">
        <v>1873</v>
      </c>
      <c r="E382" s="45" t="s">
        <v>1874</v>
      </c>
      <c r="F382" s="89" t="s">
        <v>232</v>
      </c>
      <c r="G382" s="48">
        <f t="shared" si="11"/>
        <v>2</v>
      </c>
      <c r="H382" s="49" t="s">
        <v>6</v>
      </c>
      <c r="I382" s="39">
        <f t="shared" si="12"/>
        <v>5</v>
      </c>
      <c r="J382" s="39" t="e">
        <f>+IF(#REF!="Issued",1,IF(#REF!="Not Issued",2,"Nil"))</f>
        <v>#REF!</v>
      </c>
      <c r="K382" s="39" t="s">
        <v>1883</v>
      </c>
      <c r="L382" s="50"/>
      <c r="M382" s="90"/>
    </row>
    <row r="383" spans="1:13" s="127" customFormat="1" ht="12.75" customHeight="1" x14ac:dyDescent="0.2">
      <c r="A383" s="44">
        <v>379</v>
      </c>
      <c r="B383" s="45" t="s">
        <v>1876</v>
      </c>
      <c r="C383" s="46">
        <v>83269</v>
      </c>
      <c r="D383" s="47" t="s">
        <v>1877</v>
      </c>
      <c r="E383" s="45" t="s">
        <v>1878</v>
      </c>
      <c r="F383" s="89" t="s">
        <v>231</v>
      </c>
      <c r="G383" s="48">
        <f t="shared" si="11"/>
        <v>1</v>
      </c>
      <c r="H383" s="49" t="s">
        <v>6</v>
      </c>
      <c r="I383" s="39">
        <f t="shared" si="12"/>
        <v>5</v>
      </c>
      <c r="J383" s="39" t="e">
        <f>+IF(#REF!="Issued",1,IF(#REF!="Not Issued",2,"Nil"))</f>
        <v>#REF!</v>
      </c>
      <c r="K383" s="39" t="s">
        <v>1887</v>
      </c>
      <c r="L383" s="50"/>
      <c r="M383" s="90"/>
    </row>
    <row r="384" spans="1:13" s="127" customFormat="1" ht="12.75" customHeight="1" x14ac:dyDescent="0.2">
      <c r="A384" s="44">
        <v>380</v>
      </c>
      <c r="B384" s="45" t="s">
        <v>1880</v>
      </c>
      <c r="C384" s="46">
        <v>83270</v>
      </c>
      <c r="D384" s="47" t="s">
        <v>1881</v>
      </c>
      <c r="E384" s="45" t="s">
        <v>1882</v>
      </c>
      <c r="F384" s="89" t="s">
        <v>232</v>
      </c>
      <c r="G384" s="48">
        <f t="shared" si="11"/>
        <v>2</v>
      </c>
      <c r="H384" s="49" t="s">
        <v>6</v>
      </c>
      <c r="I384" s="39">
        <f t="shared" si="12"/>
        <v>5</v>
      </c>
      <c r="J384" s="39" t="e">
        <f>+IF(#REF!="Issued",1,IF(#REF!="Not Issued",2,"Nil"))</f>
        <v>#REF!</v>
      </c>
      <c r="K384" s="39" t="s">
        <v>1891</v>
      </c>
      <c r="L384" s="50"/>
      <c r="M384" s="90"/>
    </row>
    <row r="385" spans="1:13" ht="27.75" customHeight="1" x14ac:dyDescent="0.25">
      <c r="A385" s="41"/>
      <c r="J385" s="128"/>
      <c r="K385" s="129"/>
    </row>
    <row r="386" spans="1:13" ht="32.25" thickBot="1" x14ac:dyDescent="0.65">
      <c r="A386" s="224" t="s">
        <v>37</v>
      </c>
      <c r="B386" s="224"/>
      <c r="C386" s="224"/>
      <c r="D386" s="224"/>
      <c r="E386" s="224"/>
      <c r="F386" s="224"/>
      <c r="G386" s="224"/>
      <c r="H386" s="224"/>
      <c r="I386" s="224"/>
      <c r="J386" s="224"/>
      <c r="K386" s="224"/>
      <c r="L386" s="224"/>
    </row>
    <row r="387" spans="1:13" s="131" customFormat="1" ht="32.25" thickBot="1" x14ac:dyDescent="0.3">
      <c r="A387" s="74" t="s">
        <v>221</v>
      </c>
      <c r="B387" s="75" t="s">
        <v>222</v>
      </c>
      <c r="C387" s="76" t="s">
        <v>238</v>
      </c>
      <c r="D387" s="77" t="s">
        <v>223</v>
      </c>
      <c r="E387" s="78" t="s">
        <v>224</v>
      </c>
      <c r="F387" s="79" t="s">
        <v>225</v>
      </c>
      <c r="G387" s="79"/>
      <c r="H387" s="80" t="s">
        <v>226</v>
      </c>
      <c r="I387" s="80"/>
      <c r="J387" s="81" t="s">
        <v>227</v>
      </c>
      <c r="K387" s="82"/>
      <c r="L387" s="83" t="s">
        <v>228</v>
      </c>
    </row>
    <row r="388" spans="1:13" ht="15.75" customHeight="1" x14ac:dyDescent="0.2">
      <c r="A388" s="44">
        <v>1</v>
      </c>
      <c r="B388" s="45" t="s">
        <v>1908</v>
      </c>
      <c r="C388" s="46">
        <v>82333</v>
      </c>
      <c r="D388" s="47" t="s">
        <v>1909</v>
      </c>
      <c r="E388" s="45" t="s">
        <v>1910</v>
      </c>
      <c r="F388" s="89" t="s">
        <v>231</v>
      </c>
      <c r="G388" s="48">
        <f t="shared" ref="G388:G419" si="13">+IF(F388="M",1,IF(F388="f",2,IF(F388="Civ",3,"Error")))</f>
        <v>1</v>
      </c>
      <c r="H388" s="49" t="s">
        <v>220</v>
      </c>
      <c r="I388" s="39">
        <f t="shared" ref="I388:I451" si="14">+IF(H388="Incomplete",5,IF(H388="Complete",1,IF(H388="Incomplete",2,IF(H388="Left",3,IF(H388="Dropped",4,"Error")))))</f>
        <v>1</v>
      </c>
      <c r="J388" s="39" t="e">
        <f>+IF(#REF!="Issued",1,IF(#REF!="Not Issued",2,"Nil"))</f>
        <v>#REF!</v>
      </c>
      <c r="K388" s="39" t="s">
        <v>243</v>
      </c>
      <c r="L388" s="50"/>
      <c r="M388" s="90" t="s">
        <v>1907</v>
      </c>
    </row>
    <row r="389" spans="1:13" ht="15.75" customHeight="1" x14ac:dyDescent="0.2">
      <c r="A389" s="44">
        <v>2</v>
      </c>
      <c r="B389" s="45" t="s">
        <v>1912</v>
      </c>
      <c r="C389" s="46">
        <v>82334</v>
      </c>
      <c r="D389" s="47" t="s">
        <v>1913</v>
      </c>
      <c r="E389" s="45" t="s">
        <v>1914</v>
      </c>
      <c r="F389" s="89" t="s">
        <v>232</v>
      </c>
      <c r="G389" s="48">
        <f t="shared" si="13"/>
        <v>2</v>
      </c>
      <c r="H389" s="49" t="s">
        <v>220</v>
      </c>
      <c r="I389" s="39">
        <f t="shared" si="14"/>
        <v>1</v>
      </c>
      <c r="J389" s="39" t="e">
        <f>+IF(#REF!="Issued",1,IF(#REF!="Not Issued",2,"Nil"))</f>
        <v>#REF!</v>
      </c>
      <c r="K389" s="39" t="s">
        <v>244</v>
      </c>
      <c r="L389" s="50"/>
      <c r="M389" s="90" t="s">
        <v>1911</v>
      </c>
    </row>
    <row r="390" spans="1:13" ht="15.75" customHeight="1" x14ac:dyDescent="0.2">
      <c r="A390" s="44">
        <v>3</v>
      </c>
      <c r="B390" s="45" t="s">
        <v>1920</v>
      </c>
      <c r="C390" s="46">
        <v>82336</v>
      </c>
      <c r="D390" s="47" t="s">
        <v>1921</v>
      </c>
      <c r="E390" s="45" t="s">
        <v>1922</v>
      </c>
      <c r="F390" s="89" t="s">
        <v>232</v>
      </c>
      <c r="G390" s="48">
        <f t="shared" si="13"/>
        <v>2</v>
      </c>
      <c r="H390" s="49" t="s">
        <v>220</v>
      </c>
      <c r="I390" s="39">
        <f t="shared" si="14"/>
        <v>1</v>
      </c>
      <c r="J390" s="39" t="e">
        <f>+IF(#REF!="Issued",1,IF(#REF!="Not Issued",2,"Nil"))</f>
        <v>#REF!</v>
      </c>
      <c r="K390" s="39" t="s">
        <v>245</v>
      </c>
      <c r="L390" s="50"/>
      <c r="M390" s="90" t="s">
        <v>1915</v>
      </c>
    </row>
    <row r="391" spans="1:13" ht="15.75" customHeight="1" x14ac:dyDescent="0.2">
      <c r="A391" s="44">
        <v>4</v>
      </c>
      <c r="B391" s="45" t="s">
        <v>1928</v>
      </c>
      <c r="C391" s="46">
        <v>82337</v>
      </c>
      <c r="D391" s="47" t="s">
        <v>177</v>
      </c>
      <c r="E391" s="45" t="s">
        <v>157</v>
      </c>
      <c r="F391" s="89" t="s">
        <v>232</v>
      </c>
      <c r="G391" s="48">
        <f t="shared" si="13"/>
        <v>2</v>
      </c>
      <c r="H391" s="49" t="s">
        <v>220</v>
      </c>
      <c r="I391" s="39">
        <f t="shared" si="14"/>
        <v>1</v>
      </c>
      <c r="J391" s="39" t="e">
        <f>+IF(#REF!="Issued",1,IF(#REF!="Not Issued",2,"Nil"))</f>
        <v>#REF!</v>
      </c>
      <c r="K391" s="39" t="s">
        <v>246</v>
      </c>
      <c r="L391" s="50"/>
      <c r="M391" s="90" t="s">
        <v>1919</v>
      </c>
    </row>
    <row r="392" spans="1:13" ht="15.75" customHeight="1" x14ac:dyDescent="0.2">
      <c r="A392" s="44">
        <v>5</v>
      </c>
      <c r="B392" s="45" t="s">
        <v>1930</v>
      </c>
      <c r="C392" s="46">
        <v>81717</v>
      </c>
      <c r="D392" s="47" t="s">
        <v>1931</v>
      </c>
      <c r="E392" s="45" t="s">
        <v>1932</v>
      </c>
      <c r="F392" s="89" t="s">
        <v>232</v>
      </c>
      <c r="G392" s="48">
        <f t="shared" si="13"/>
        <v>2</v>
      </c>
      <c r="H392" s="49" t="s">
        <v>220</v>
      </c>
      <c r="I392" s="39">
        <f t="shared" si="14"/>
        <v>1</v>
      </c>
      <c r="J392" s="39" t="e">
        <f>+IF(#REF!="Issued",1,IF(#REF!="Not Issued",2,"Nil"))</f>
        <v>#REF!</v>
      </c>
      <c r="K392" s="39" t="s">
        <v>247</v>
      </c>
      <c r="L392" s="50"/>
      <c r="M392" s="90" t="s">
        <v>1923</v>
      </c>
    </row>
    <row r="393" spans="1:13" ht="15.75" customHeight="1" x14ac:dyDescent="0.2">
      <c r="A393" s="44">
        <v>6</v>
      </c>
      <c r="B393" s="45" t="s">
        <v>1940</v>
      </c>
      <c r="C393" s="46">
        <v>83384</v>
      </c>
      <c r="D393" s="47" t="s">
        <v>1941</v>
      </c>
      <c r="E393" s="45" t="s">
        <v>1942</v>
      </c>
      <c r="F393" s="89" t="s">
        <v>232</v>
      </c>
      <c r="G393" s="48">
        <f t="shared" si="13"/>
        <v>2</v>
      </c>
      <c r="H393" s="49" t="s">
        <v>220</v>
      </c>
      <c r="I393" s="39">
        <f t="shared" si="14"/>
        <v>1</v>
      </c>
      <c r="J393" s="39" t="e">
        <f>+IF(#REF!="Issued",1,IF(#REF!="Not Issued",2,"Nil"))</f>
        <v>#REF!</v>
      </c>
      <c r="K393" s="39" t="s">
        <v>1926</v>
      </c>
      <c r="L393" s="50"/>
      <c r="M393" s="90" t="s">
        <v>1927</v>
      </c>
    </row>
    <row r="394" spans="1:13" ht="15.75" customHeight="1" x14ac:dyDescent="0.2">
      <c r="A394" s="44">
        <v>7</v>
      </c>
      <c r="B394" s="45" t="s">
        <v>1944</v>
      </c>
      <c r="C394" s="46">
        <v>81718</v>
      </c>
      <c r="D394" s="47" t="s">
        <v>1945</v>
      </c>
      <c r="E394" s="45" t="s">
        <v>64</v>
      </c>
      <c r="F394" s="89" t="s">
        <v>232</v>
      </c>
      <c r="G394" s="48">
        <f t="shared" si="13"/>
        <v>2</v>
      </c>
      <c r="H394" s="49" t="s">
        <v>220</v>
      </c>
      <c r="I394" s="39">
        <f t="shared" si="14"/>
        <v>1</v>
      </c>
      <c r="J394" s="39" t="e">
        <f>+IF(#REF!="Issued",1,IF(#REF!="Not Issued",2,"Nil"))</f>
        <v>#REF!</v>
      </c>
      <c r="K394" s="39" t="s">
        <v>248</v>
      </c>
      <c r="L394" s="50"/>
      <c r="M394" s="90" t="s">
        <v>1929</v>
      </c>
    </row>
    <row r="395" spans="1:13" ht="15.75" customHeight="1" x14ac:dyDescent="0.2">
      <c r="A395" s="44">
        <v>8</v>
      </c>
      <c r="B395" s="45" t="s">
        <v>1952</v>
      </c>
      <c r="C395" s="46">
        <v>82339</v>
      </c>
      <c r="D395" s="47" t="s">
        <v>1953</v>
      </c>
      <c r="E395" s="45" t="s">
        <v>1954</v>
      </c>
      <c r="F395" s="89" t="s">
        <v>231</v>
      </c>
      <c r="G395" s="48">
        <f t="shared" si="13"/>
        <v>1</v>
      </c>
      <c r="H395" s="49" t="s">
        <v>220</v>
      </c>
      <c r="I395" s="39">
        <f t="shared" si="14"/>
        <v>1</v>
      </c>
      <c r="J395" s="39" t="e">
        <f>+IF(#REF!="Issued",1,IF(#REF!="Not Issued",2,"Nil"))</f>
        <v>#REF!</v>
      </c>
      <c r="K395" s="39" t="s">
        <v>1933</v>
      </c>
      <c r="L395" s="50"/>
      <c r="M395" s="90" t="s">
        <v>1934</v>
      </c>
    </row>
    <row r="396" spans="1:13" ht="15.75" customHeight="1" x14ac:dyDescent="0.2">
      <c r="A396" s="44">
        <v>9</v>
      </c>
      <c r="B396" s="45" t="s">
        <v>1956</v>
      </c>
      <c r="C396" s="46">
        <v>83273</v>
      </c>
      <c r="D396" s="47" t="s">
        <v>1957</v>
      </c>
      <c r="E396" s="45" t="s">
        <v>1958</v>
      </c>
      <c r="F396" s="89" t="s">
        <v>231</v>
      </c>
      <c r="G396" s="48">
        <f t="shared" si="13"/>
        <v>1</v>
      </c>
      <c r="H396" s="49" t="s">
        <v>220</v>
      </c>
      <c r="I396" s="39">
        <f t="shared" si="14"/>
        <v>1</v>
      </c>
      <c r="J396" s="39" t="e">
        <f>+IF(#REF!="Issued",1,IF(#REF!="Not Issued",2,"Nil"))</f>
        <v>#REF!</v>
      </c>
      <c r="K396" s="39" t="s">
        <v>1938</v>
      </c>
      <c r="L396" s="50"/>
      <c r="M396" s="90" t="s">
        <v>1939</v>
      </c>
    </row>
    <row r="397" spans="1:13" ht="15.75" customHeight="1" x14ac:dyDescent="0.2">
      <c r="A397" s="44">
        <v>10</v>
      </c>
      <c r="B397" s="45" t="s">
        <v>1965</v>
      </c>
      <c r="C397" s="46">
        <v>81719</v>
      </c>
      <c r="D397" s="47" t="s">
        <v>1966</v>
      </c>
      <c r="E397" s="45" t="s">
        <v>1967</v>
      </c>
      <c r="F397" s="89" t="s">
        <v>231</v>
      </c>
      <c r="G397" s="48">
        <f t="shared" si="13"/>
        <v>1</v>
      </c>
      <c r="H397" s="49" t="s">
        <v>220</v>
      </c>
      <c r="I397" s="39">
        <f t="shared" si="14"/>
        <v>1</v>
      </c>
      <c r="J397" s="39" t="e">
        <f>+IF(#REF!="Issued",1,IF(#REF!="Not Issued",2,"Nil"))</f>
        <v>#REF!</v>
      </c>
      <c r="K397" s="39" t="s">
        <v>249</v>
      </c>
      <c r="L397" s="50"/>
      <c r="M397" s="90" t="s">
        <v>1943</v>
      </c>
    </row>
    <row r="398" spans="1:13" ht="15.75" customHeight="1" x14ac:dyDescent="0.2">
      <c r="A398" s="44">
        <v>11</v>
      </c>
      <c r="B398" s="45" t="s">
        <v>1973</v>
      </c>
      <c r="C398" s="46">
        <v>82341</v>
      </c>
      <c r="D398" s="47" t="s">
        <v>1974</v>
      </c>
      <c r="E398" s="45" t="s">
        <v>1975</v>
      </c>
      <c r="F398" s="89" t="s">
        <v>232</v>
      </c>
      <c r="G398" s="48">
        <f t="shared" si="13"/>
        <v>2</v>
      </c>
      <c r="H398" s="49" t="s">
        <v>220</v>
      </c>
      <c r="I398" s="39">
        <f t="shared" si="14"/>
        <v>1</v>
      </c>
      <c r="J398" s="39" t="e">
        <f>+IF(#REF!="Issued",1,IF(#REF!="Not Issued",2,"Nil"))</f>
        <v>#REF!</v>
      </c>
      <c r="K398" s="39" t="s">
        <v>1946</v>
      </c>
      <c r="L398" s="50"/>
      <c r="M398" s="90" t="s">
        <v>1947</v>
      </c>
    </row>
    <row r="399" spans="1:13" ht="15.75" customHeight="1" x14ac:dyDescent="0.2">
      <c r="A399" s="44">
        <v>12</v>
      </c>
      <c r="B399" s="45" t="s">
        <v>1977</v>
      </c>
      <c r="C399" s="46">
        <v>82342</v>
      </c>
      <c r="D399" s="47" t="s">
        <v>1374</v>
      </c>
      <c r="E399" s="45" t="s">
        <v>1978</v>
      </c>
      <c r="F399" s="89" t="s">
        <v>232</v>
      </c>
      <c r="G399" s="48">
        <f t="shared" si="13"/>
        <v>2</v>
      </c>
      <c r="H399" s="49" t="s">
        <v>220</v>
      </c>
      <c r="I399" s="39">
        <f t="shared" si="14"/>
        <v>1</v>
      </c>
      <c r="J399" s="39" t="e">
        <f>+IF(#REF!="Issued",1,IF(#REF!="Not Issued",2,"Nil"))</f>
        <v>#REF!</v>
      </c>
      <c r="K399" s="39" t="s">
        <v>250</v>
      </c>
      <c r="L399" s="50"/>
      <c r="M399" s="90" t="s">
        <v>1951</v>
      </c>
    </row>
    <row r="400" spans="1:13" ht="15.75" customHeight="1" x14ac:dyDescent="0.2">
      <c r="A400" s="44">
        <v>13</v>
      </c>
      <c r="B400" s="45" t="s">
        <v>1980</v>
      </c>
      <c r="C400" s="46">
        <v>81720</v>
      </c>
      <c r="D400" s="47" t="s">
        <v>1981</v>
      </c>
      <c r="E400" s="45" t="s">
        <v>1982</v>
      </c>
      <c r="F400" s="89" t="s">
        <v>231</v>
      </c>
      <c r="G400" s="48">
        <f t="shared" si="13"/>
        <v>1</v>
      </c>
      <c r="H400" s="49" t="s">
        <v>220</v>
      </c>
      <c r="I400" s="39">
        <f t="shared" si="14"/>
        <v>1</v>
      </c>
      <c r="J400" s="39" t="e">
        <f>+IF(#REF!="Issued",1,IF(#REF!="Not Issued",2,"Nil"))</f>
        <v>#REF!</v>
      </c>
      <c r="K400" s="39" t="s">
        <v>273</v>
      </c>
      <c r="L400" s="50"/>
      <c r="M400" s="90" t="s">
        <v>1955</v>
      </c>
    </row>
    <row r="401" spans="1:13" ht="15.75" customHeight="1" x14ac:dyDescent="0.2">
      <c r="A401" s="44">
        <v>14</v>
      </c>
      <c r="B401" s="45" t="s">
        <v>1993</v>
      </c>
      <c r="C401" s="46">
        <v>83276</v>
      </c>
      <c r="D401" s="47" t="s">
        <v>1994</v>
      </c>
      <c r="E401" s="45" t="s">
        <v>1890</v>
      </c>
      <c r="F401" s="89" t="s">
        <v>232</v>
      </c>
      <c r="G401" s="48">
        <f t="shared" si="13"/>
        <v>2</v>
      </c>
      <c r="H401" s="49" t="s">
        <v>220</v>
      </c>
      <c r="I401" s="39">
        <f t="shared" si="14"/>
        <v>1</v>
      </c>
      <c r="J401" s="39" t="e">
        <f>+IF(#REF!="Issued",1,IF(#REF!="Not Issued",2,"Nil"))</f>
        <v>#REF!</v>
      </c>
      <c r="K401" s="39" t="s">
        <v>1959</v>
      </c>
      <c r="L401" s="50"/>
      <c r="M401" s="90" t="s">
        <v>1960</v>
      </c>
    </row>
    <row r="402" spans="1:13" ht="15.75" customHeight="1" x14ac:dyDescent="0.2">
      <c r="A402" s="44">
        <v>15</v>
      </c>
      <c r="B402" s="45" t="s">
        <v>1996</v>
      </c>
      <c r="C402" s="46">
        <v>83277</v>
      </c>
      <c r="D402" s="47" t="s">
        <v>1997</v>
      </c>
      <c r="E402" s="45" t="s">
        <v>1998</v>
      </c>
      <c r="F402" s="89" t="s">
        <v>232</v>
      </c>
      <c r="G402" s="48">
        <f t="shared" si="13"/>
        <v>2</v>
      </c>
      <c r="H402" s="49" t="s">
        <v>220</v>
      </c>
      <c r="I402" s="39">
        <f t="shared" si="14"/>
        <v>1</v>
      </c>
      <c r="J402" s="39" t="e">
        <f>+IF(#REF!="Issued",1,IF(#REF!="Not Issued",2,"Nil"))</f>
        <v>#REF!</v>
      </c>
      <c r="K402" s="39" t="s">
        <v>251</v>
      </c>
      <c r="L402" s="50"/>
      <c r="M402" s="90" t="s">
        <v>1964</v>
      </c>
    </row>
    <row r="403" spans="1:13" ht="15.75" customHeight="1" x14ac:dyDescent="0.2">
      <c r="A403" s="44">
        <v>16</v>
      </c>
      <c r="B403" s="45" t="s">
        <v>2000</v>
      </c>
      <c r="C403" s="46">
        <v>82344</v>
      </c>
      <c r="D403" s="47" t="s">
        <v>2001</v>
      </c>
      <c r="E403" s="45" t="s">
        <v>269</v>
      </c>
      <c r="F403" s="89" t="s">
        <v>231</v>
      </c>
      <c r="G403" s="48">
        <f t="shared" si="13"/>
        <v>1</v>
      </c>
      <c r="H403" s="49" t="s">
        <v>220</v>
      </c>
      <c r="I403" s="39">
        <f t="shared" si="14"/>
        <v>1</v>
      </c>
      <c r="J403" s="39" t="e">
        <f>+IF(#REF!="Issued",1,IF(#REF!="Not Issued",2,"Nil"))</f>
        <v>#REF!</v>
      </c>
      <c r="K403" s="39" t="s">
        <v>252</v>
      </c>
      <c r="L403" s="50"/>
      <c r="M403" s="90" t="s">
        <v>1968</v>
      </c>
    </row>
    <row r="404" spans="1:13" ht="15.75" customHeight="1" x14ac:dyDescent="0.2">
      <c r="A404" s="44">
        <v>17</v>
      </c>
      <c r="B404" s="45" t="s">
        <v>2003</v>
      </c>
      <c r="C404" s="46">
        <v>82345</v>
      </c>
      <c r="D404" s="47" t="s">
        <v>2004</v>
      </c>
      <c r="E404" s="45" t="s">
        <v>76</v>
      </c>
      <c r="F404" s="89" t="s">
        <v>232</v>
      </c>
      <c r="G404" s="48">
        <f t="shared" si="13"/>
        <v>2</v>
      </c>
      <c r="H404" s="49" t="s">
        <v>220</v>
      </c>
      <c r="I404" s="39">
        <f t="shared" si="14"/>
        <v>1</v>
      </c>
      <c r="J404" s="39" t="e">
        <f>+IF(#REF!="Issued",1,IF(#REF!="Not Issued",2,"Nil"))</f>
        <v>#REF!</v>
      </c>
      <c r="K404" s="39" t="s">
        <v>253</v>
      </c>
      <c r="L404" s="50"/>
      <c r="M404" s="90" t="s">
        <v>1972</v>
      </c>
    </row>
    <row r="405" spans="1:13" ht="15.75" customHeight="1" x14ac:dyDescent="0.2">
      <c r="A405" s="44">
        <v>18</v>
      </c>
      <c r="B405" s="45" t="s">
        <v>2006</v>
      </c>
      <c r="C405" s="46">
        <v>82346</v>
      </c>
      <c r="D405" s="47" t="s">
        <v>2007</v>
      </c>
      <c r="E405" s="45" t="s">
        <v>2008</v>
      </c>
      <c r="F405" s="89" t="s">
        <v>231</v>
      </c>
      <c r="G405" s="48">
        <f t="shared" si="13"/>
        <v>1</v>
      </c>
      <c r="H405" s="49" t="s">
        <v>220</v>
      </c>
      <c r="I405" s="39">
        <f t="shared" si="14"/>
        <v>1</v>
      </c>
      <c r="J405" s="39" t="e">
        <f>+IF(#REF!="Issued",1,IF(#REF!="Not Issued",2,"Nil"))</f>
        <v>#REF!</v>
      </c>
      <c r="K405" s="39" t="s">
        <v>254</v>
      </c>
      <c r="L405" s="50"/>
      <c r="M405" s="90" t="s">
        <v>1976</v>
      </c>
    </row>
    <row r="406" spans="1:13" ht="15.75" customHeight="1" x14ac:dyDescent="0.2">
      <c r="A406" s="44">
        <v>19</v>
      </c>
      <c r="B406" s="45" t="s">
        <v>2010</v>
      </c>
      <c r="C406" s="46">
        <v>82347</v>
      </c>
      <c r="D406" s="47" t="s">
        <v>2011</v>
      </c>
      <c r="E406" s="45" t="s">
        <v>2012</v>
      </c>
      <c r="F406" s="89" t="s">
        <v>232</v>
      </c>
      <c r="G406" s="48">
        <f t="shared" si="13"/>
        <v>2</v>
      </c>
      <c r="H406" s="49" t="s">
        <v>220</v>
      </c>
      <c r="I406" s="39">
        <f t="shared" si="14"/>
        <v>1</v>
      </c>
      <c r="J406" s="39" t="e">
        <f>+IF(#REF!="Issued",1,IF(#REF!="Not Issued",2,"Nil"))</f>
        <v>#REF!</v>
      </c>
      <c r="K406" s="39" t="s">
        <v>272</v>
      </c>
      <c r="L406" s="50"/>
      <c r="M406" s="90" t="s">
        <v>1979</v>
      </c>
    </row>
    <row r="407" spans="1:13" ht="15.75" customHeight="1" x14ac:dyDescent="0.2">
      <c r="A407" s="44">
        <v>20</v>
      </c>
      <c r="B407" s="45" t="s">
        <v>2018</v>
      </c>
      <c r="C407" s="46">
        <v>83385</v>
      </c>
      <c r="D407" s="47" t="s">
        <v>2019</v>
      </c>
      <c r="E407" s="45" t="s">
        <v>2020</v>
      </c>
      <c r="F407" s="89" t="s">
        <v>231</v>
      </c>
      <c r="G407" s="48">
        <f t="shared" si="13"/>
        <v>1</v>
      </c>
      <c r="H407" s="49" t="s">
        <v>220</v>
      </c>
      <c r="I407" s="39">
        <f t="shared" si="14"/>
        <v>1</v>
      </c>
      <c r="J407" s="39" t="e">
        <f>+IF(#REF!="Issued",1,IF(#REF!="Not Issued",2,"Nil"))</f>
        <v>#REF!</v>
      </c>
      <c r="K407" s="39" t="s">
        <v>1983</v>
      </c>
      <c r="L407" s="50"/>
      <c r="M407" s="90" t="s">
        <v>1984</v>
      </c>
    </row>
    <row r="408" spans="1:13" ht="15.75" customHeight="1" x14ac:dyDescent="0.2">
      <c r="A408" s="44">
        <v>21</v>
      </c>
      <c r="B408" s="45" t="s">
        <v>2022</v>
      </c>
      <c r="C408" s="46">
        <v>82349</v>
      </c>
      <c r="D408" s="47" t="s">
        <v>2023</v>
      </c>
      <c r="E408" s="45" t="s">
        <v>2024</v>
      </c>
      <c r="F408" s="89" t="s">
        <v>231</v>
      </c>
      <c r="G408" s="48">
        <f t="shared" si="13"/>
        <v>1</v>
      </c>
      <c r="H408" s="49" t="s">
        <v>220</v>
      </c>
      <c r="I408" s="39">
        <f t="shared" si="14"/>
        <v>1</v>
      </c>
      <c r="J408" s="39" t="e">
        <f>+IF(#REF!="Issued",1,IF(#REF!="Not Issued",2,"Nil"))</f>
        <v>#REF!</v>
      </c>
      <c r="K408" s="39" t="s">
        <v>1988</v>
      </c>
      <c r="L408" s="50"/>
      <c r="M408" s="90"/>
    </row>
    <row r="409" spans="1:13" ht="15.75" customHeight="1" x14ac:dyDescent="0.2">
      <c r="A409" s="44">
        <v>22</v>
      </c>
      <c r="B409" s="45" t="s">
        <v>2026</v>
      </c>
      <c r="C409" s="46">
        <v>82350</v>
      </c>
      <c r="D409" s="47" t="s">
        <v>2027</v>
      </c>
      <c r="E409" s="45" t="s">
        <v>2028</v>
      </c>
      <c r="F409" s="89" t="s">
        <v>231</v>
      </c>
      <c r="G409" s="48">
        <f t="shared" si="13"/>
        <v>1</v>
      </c>
      <c r="H409" s="49" t="s">
        <v>220</v>
      </c>
      <c r="I409" s="39">
        <f t="shared" si="14"/>
        <v>1</v>
      </c>
      <c r="J409" s="39" t="e">
        <f>+IF(#REF!="Issued",1,IF(#REF!="Not Issued",2,"Nil"))</f>
        <v>#REF!</v>
      </c>
      <c r="K409" s="39" t="s">
        <v>1992</v>
      </c>
      <c r="L409" s="50"/>
      <c r="M409" s="90"/>
    </row>
    <row r="410" spans="1:13" ht="15.75" customHeight="1" x14ac:dyDescent="0.2">
      <c r="A410" s="44">
        <v>23</v>
      </c>
      <c r="B410" s="45" t="s">
        <v>2046</v>
      </c>
      <c r="C410" s="46">
        <v>82353</v>
      </c>
      <c r="D410" s="47" t="s">
        <v>2047</v>
      </c>
      <c r="E410" s="45" t="s">
        <v>2048</v>
      </c>
      <c r="F410" s="89" t="s">
        <v>231</v>
      </c>
      <c r="G410" s="48">
        <f t="shared" si="13"/>
        <v>1</v>
      </c>
      <c r="H410" s="49" t="s">
        <v>220</v>
      </c>
      <c r="I410" s="39">
        <f t="shared" si="14"/>
        <v>1</v>
      </c>
      <c r="J410" s="39" t="e">
        <f>+IF(#REF!="Issued",1,IF(#REF!="Not Issued",2,"Nil"))</f>
        <v>#REF!</v>
      </c>
      <c r="K410" s="39" t="s">
        <v>1995</v>
      </c>
      <c r="L410" s="50"/>
      <c r="M410" s="90"/>
    </row>
    <row r="411" spans="1:13" ht="15.75" customHeight="1" x14ac:dyDescent="0.2">
      <c r="A411" s="44">
        <v>24</v>
      </c>
      <c r="B411" s="45" t="s">
        <v>2053</v>
      </c>
      <c r="C411" s="46">
        <v>82355</v>
      </c>
      <c r="D411" s="47" t="s">
        <v>2054</v>
      </c>
      <c r="E411" s="45" t="s">
        <v>2055</v>
      </c>
      <c r="F411" s="89" t="s">
        <v>231</v>
      </c>
      <c r="G411" s="48">
        <f t="shared" si="13"/>
        <v>1</v>
      </c>
      <c r="H411" s="49" t="s">
        <v>220</v>
      </c>
      <c r="I411" s="39">
        <f t="shared" si="14"/>
        <v>1</v>
      </c>
      <c r="J411" s="39" t="e">
        <f>+IF(#REF!="Issued",1,IF(#REF!="Not Issued",2,"Nil"))</f>
        <v>#REF!</v>
      </c>
      <c r="K411" s="39" t="s">
        <v>1999</v>
      </c>
      <c r="L411" s="50"/>
      <c r="M411" s="90"/>
    </row>
    <row r="412" spans="1:13" ht="15.75" customHeight="1" x14ac:dyDescent="0.2">
      <c r="A412" s="44">
        <v>25</v>
      </c>
      <c r="B412" s="45" t="s">
        <v>2057</v>
      </c>
      <c r="C412" s="46">
        <v>82356</v>
      </c>
      <c r="D412" s="47" t="s">
        <v>2058</v>
      </c>
      <c r="E412" s="45" t="s">
        <v>2059</v>
      </c>
      <c r="F412" s="89" t="s">
        <v>231</v>
      </c>
      <c r="G412" s="48">
        <f t="shared" si="13"/>
        <v>1</v>
      </c>
      <c r="H412" s="49" t="s">
        <v>220</v>
      </c>
      <c r="I412" s="39">
        <f t="shared" si="14"/>
        <v>1</v>
      </c>
      <c r="J412" s="39" t="e">
        <f>+IF(#REF!="Issued",1,IF(#REF!="Not Issued",2,"Nil"))</f>
        <v>#REF!</v>
      </c>
      <c r="K412" s="39" t="s">
        <v>2002</v>
      </c>
      <c r="L412" s="50"/>
      <c r="M412" s="90"/>
    </row>
    <row r="413" spans="1:13" ht="15.75" customHeight="1" x14ac:dyDescent="0.2">
      <c r="A413" s="44">
        <v>26</v>
      </c>
      <c r="B413" s="45" t="s">
        <v>2065</v>
      </c>
      <c r="C413" s="46">
        <v>82357</v>
      </c>
      <c r="D413" s="47" t="s">
        <v>2066</v>
      </c>
      <c r="E413" s="45" t="s">
        <v>71</v>
      </c>
      <c r="F413" s="89" t="s">
        <v>232</v>
      </c>
      <c r="G413" s="48">
        <f t="shared" si="13"/>
        <v>2</v>
      </c>
      <c r="H413" s="49" t="s">
        <v>220</v>
      </c>
      <c r="I413" s="39">
        <f t="shared" si="14"/>
        <v>1</v>
      </c>
      <c r="J413" s="39" t="e">
        <f>+IF(#REF!="Issued",1,IF(#REF!="Not Issued",2,"Nil"))</f>
        <v>#REF!</v>
      </c>
      <c r="K413" s="39" t="s">
        <v>2005</v>
      </c>
      <c r="L413" s="50"/>
      <c r="M413" s="90"/>
    </row>
    <row r="414" spans="1:13" ht="15.75" customHeight="1" x14ac:dyDescent="0.2">
      <c r="A414" s="44">
        <v>27</v>
      </c>
      <c r="B414" s="45" t="s">
        <v>2068</v>
      </c>
      <c r="C414" s="46">
        <v>82358</v>
      </c>
      <c r="D414" s="47" t="s">
        <v>1840</v>
      </c>
      <c r="E414" s="45" t="s">
        <v>2069</v>
      </c>
      <c r="F414" s="89" t="s">
        <v>231</v>
      </c>
      <c r="G414" s="48">
        <f t="shared" si="13"/>
        <v>1</v>
      </c>
      <c r="H414" s="49" t="s">
        <v>220</v>
      </c>
      <c r="I414" s="39">
        <f t="shared" si="14"/>
        <v>1</v>
      </c>
      <c r="J414" s="39" t="e">
        <f>+IF(#REF!="Issued",1,IF(#REF!="Not Issued",2,"Nil"))</f>
        <v>#REF!</v>
      </c>
      <c r="K414" s="39" t="s">
        <v>2009</v>
      </c>
      <c r="L414" s="50"/>
      <c r="M414" s="90"/>
    </row>
    <row r="415" spans="1:13" ht="15.75" customHeight="1" x14ac:dyDescent="0.2">
      <c r="A415" s="44">
        <v>28</v>
      </c>
      <c r="B415" s="45" t="s">
        <v>2074</v>
      </c>
      <c r="C415" s="46">
        <v>83279</v>
      </c>
      <c r="D415" s="47" t="s">
        <v>2075</v>
      </c>
      <c r="E415" s="45" t="s">
        <v>97</v>
      </c>
      <c r="F415" s="89" t="s">
        <v>231</v>
      </c>
      <c r="G415" s="48">
        <f t="shared" si="13"/>
        <v>1</v>
      </c>
      <c r="H415" s="49" t="s">
        <v>220</v>
      </c>
      <c r="I415" s="39">
        <f t="shared" si="14"/>
        <v>1</v>
      </c>
      <c r="J415" s="39" t="e">
        <f>+IF(#REF!="Issued",1,IF(#REF!="Not Issued",2,"Nil"))</f>
        <v>#REF!</v>
      </c>
      <c r="K415" s="39" t="s">
        <v>2013</v>
      </c>
      <c r="L415" s="50"/>
      <c r="M415" s="90"/>
    </row>
    <row r="416" spans="1:13" ht="15.75" customHeight="1" x14ac:dyDescent="0.2">
      <c r="A416" s="44">
        <v>29</v>
      </c>
      <c r="B416" s="45" t="s">
        <v>2077</v>
      </c>
      <c r="C416" s="46">
        <v>82360</v>
      </c>
      <c r="D416" s="47" t="s">
        <v>2078</v>
      </c>
      <c r="E416" s="45" t="s">
        <v>115</v>
      </c>
      <c r="F416" s="89" t="s">
        <v>231</v>
      </c>
      <c r="G416" s="48">
        <f t="shared" si="13"/>
        <v>1</v>
      </c>
      <c r="H416" s="49" t="s">
        <v>220</v>
      </c>
      <c r="I416" s="39">
        <f t="shared" si="14"/>
        <v>1</v>
      </c>
      <c r="J416" s="39" t="e">
        <f>+IF(#REF!="Issued",1,IF(#REF!="Not Issued",2,"Nil"))</f>
        <v>#REF!</v>
      </c>
      <c r="K416" s="39" t="s">
        <v>2017</v>
      </c>
      <c r="L416" s="50"/>
      <c r="M416" s="90"/>
    </row>
    <row r="417" spans="1:13" ht="15.75" customHeight="1" x14ac:dyDescent="0.2">
      <c r="A417" s="44">
        <v>30</v>
      </c>
      <c r="B417" s="45" t="s">
        <v>2080</v>
      </c>
      <c r="C417" s="46">
        <v>82361</v>
      </c>
      <c r="D417" s="47" t="s">
        <v>2081</v>
      </c>
      <c r="E417" s="45" t="s">
        <v>2082</v>
      </c>
      <c r="F417" s="89" t="s">
        <v>231</v>
      </c>
      <c r="G417" s="48">
        <f t="shared" si="13"/>
        <v>1</v>
      </c>
      <c r="H417" s="49" t="s">
        <v>220</v>
      </c>
      <c r="I417" s="39">
        <f t="shared" si="14"/>
        <v>1</v>
      </c>
      <c r="J417" s="39" t="e">
        <f>+IF(#REF!="Issued",1,IF(#REF!="Not Issued",2,"Nil"))</f>
        <v>#REF!</v>
      </c>
      <c r="K417" s="39" t="s">
        <v>2021</v>
      </c>
      <c r="L417" s="50"/>
      <c r="M417" s="90"/>
    </row>
    <row r="418" spans="1:13" ht="15.75" customHeight="1" x14ac:dyDescent="0.2">
      <c r="A418" s="44">
        <v>31</v>
      </c>
      <c r="B418" s="45" t="s">
        <v>2084</v>
      </c>
      <c r="C418" s="46">
        <v>81722</v>
      </c>
      <c r="D418" s="47" t="s">
        <v>2085</v>
      </c>
      <c r="E418" s="45" t="s">
        <v>2086</v>
      </c>
      <c r="F418" s="89" t="s">
        <v>232</v>
      </c>
      <c r="G418" s="48">
        <f t="shared" si="13"/>
        <v>2</v>
      </c>
      <c r="H418" s="49" t="s">
        <v>220</v>
      </c>
      <c r="I418" s="39">
        <f t="shared" si="14"/>
        <v>1</v>
      </c>
      <c r="J418" s="39" t="e">
        <f>+IF(#REF!="Issued",1,IF(#REF!="Not Issued",2,"Nil"))</f>
        <v>#REF!</v>
      </c>
      <c r="K418" s="39" t="s">
        <v>2025</v>
      </c>
      <c r="L418" s="50"/>
      <c r="M418" s="90"/>
    </row>
    <row r="419" spans="1:13" ht="15.75" customHeight="1" x14ac:dyDescent="0.2">
      <c r="A419" s="44">
        <v>32</v>
      </c>
      <c r="B419" s="45" t="s">
        <v>2088</v>
      </c>
      <c r="C419" s="46">
        <v>81723</v>
      </c>
      <c r="D419" s="47" t="s">
        <v>2089</v>
      </c>
      <c r="E419" s="45" t="s">
        <v>2086</v>
      </c>
      <c r="F419" s="89" t="s">
        <v>232</v>
      </c>
      <c r="G419" s="48">
        <f t="shared" si="13"/>
        <v>2</v>
      </c>
      <c r="H419" s="49" t="s">
        <v>220</v>
      </c>
      <c r="I419" s="39">
        <f t="shared" si="14"/>
        <v>1</v>
      </c>
      <c r="J419" s="39" t="e">
        <f>+IF(#REF!="Issued",1,IF(#REF!="Not Issued",2,"Nil"))</f>
        <v>#REF!</v>
      </c>
      <c r="K419" s="39" t="s">
        <v>2029</v>
      </c>
      <c r="L419" s="50"/>
      <c r="M419" s="90"/>
    </row>
    <row r="420" spans="1:13" ht="15.75" customHeight="1" x14ac:dyDescent="0.2">
      <c r="A420" s="44">
        <v>33</v>
      </c>
      <c r="B420" s="45" t="s">
        <v>2099</v>
      </c>
      <c r="C420" s="46">
        <v>82363</v>
      </c>
      <c r="D420" s="47" t="s">
        <v>2100</v>
      </c>
      <c r="E420" s="45" t="s">
        <v>2101</v>
      </c>
      <c r="F420" s="89" t="s">
        <v>231</v>
      </c>
      <c r="G420" s="48">
        <f t="shared" ref="G420:G451" si="15">+IF(F420="M",1,IF(F420="f",2,IF(F420="Civ",3,"Error")))</f>
        <v>1</v>
      </c>
      <c r="H420" s="49" t="s">
        <v>220</v>
      </c>
      <c r="I420" s="39">
        <f t="shared" si="14"/>
        <v>1</v>
      </c>
      <c r="J420" s="39" t="e">
        <f>+IF(#REF!="Issued",1,IF(#REF!="Not Issued",2,"Nil"))</f>
        <v>#REF!</v>
      </c>
      <c r="K420" s="39" t="s">
        <v>2033</v>
      </c>
      <c r="L420" s="50"/>
      <c r="M420" s="90"/>
    </row>
    <row r="421" spans="1:13" ht="15.75" customHeight="1" x14ac:dyDescent="0.2">
      <c r="A421" s="44">
        <v>34</v>
      </c>
      <c r="B421" s="45" t="s">
        <v>2103</v>
      </c>
      <c r="C421" s="46">
        <v>82364</v>
      </c>
      <c r="D421" s="47" t="s">
        <v>2104</v>
      </c>
      <c r="E421" s="45" t="s">
        <v>2105</v>
      </c>
      <c r="F421" s="89" t="s">
        <v>231</v>
      </c>
      <c r="G421" s="48">
        <f t="shared" si="15"/>
        <v>1</v>
      </c>
      <c r="H421" s="49" t="s">
        <v>220</v>
      </c>
      <c r="I421" s="39">
        <f t="shared" si="14"/>
        <v>1</v>
      </c>
      <c r="J421" s="39" t="e">
        <f>+IF(#REF!="Issued",1,IF(#REF!="Not Issued",2,"Nil"))</f>
        <v>#REF!</v>
      </c>
      <c r="K421" s="39" t="s">
        <v>2037</v>
      </c>
      <c r="L421" s="50"/>
      <c r="M421" s="90"/>
    </row>
    <row r="422" spans="1:13" ht="15.75" customHeight="1" x14ac:dyDescent="0.2">
      <c r="A422" s="44">
        <v>35</v>
      </c>
      <c r="B422" s="45" t="s">
        <v>2111</v>
      </c>
      <c r="C422" s="46">
        <v>82366</v>
      </c>
      <c r="D422" s="47" t="s">
        <v>2112</v>
      </c>
      <c r="E422" s="45" t="s">
        <v>2113</v>
      </c>
      <c r="F422" s="89" t="s">
        <v>232</v>
      </c>
      <c r="G422" s="48">
        <f t="shared" si="15"/>
        <v>2</v>
      </c>
      <c r="H422" s="49" t="s">
        <v>220</v>
      </c>
      <c r="I422" s="39">
        <f t="shared" si="14"/>
        <v>1</v>
      </c>
      <c r="J422" s="39" t="e">
        <f>+IF(#REF!="Issued",1,IF(#REF!="Not Issued",2,"Nil"))</f>
        <v>#REF!</v>
      </c>
      <c r="K422" s="39" t="s">
        <v>2041</v>
      </c>
      <c r="L422" s="50"/>
      <c r="M422" s="90"/>
    </row>
    <row r="423" spans="1:13" ht="15.75" customHeight="1" x14ac:dyDescent="0.2">
      <c r="A423" s="44">
        <v>36</v>
      </c>
      <c r="B423" s="45" t="s">
        <v>2119</v>
      </c>
      <c r="C423" s="46">
        <v>82368</v>
      </c>
      <c r="D423" s="47" t="s">
        <v>2120</v>
      </c>
      <c r="E423" s="45" t="s">
        <v>88</v>
      </c>
      <c r="F423" s="89" t="s">
        <v>232</v>
      </c>
      <c r="G423" s="48">
        <f t="shared" si="15"/>
        <v>2</v>
      </c>
      <c r="H423" s="49" t="s">
        <v>220</v>
      </c>
      <c r="I423" s="39">
        <f t="shared" si="14"/>
        <v>1</v>
      </c>
      <c r="J423" s="39" t="e">
        <f>+IF(#REF!="Issued",1,IF(#REF!="Not Issued",2,"Nil"))</f>
        <v>#REF!</v>
      </c>
      <c r="K423" s="39" t="s">
        <v>2045</v>
      </c>
      <c r="L423" s="50"/>
      <c r="M423" s="90"/>
    </row>
    <row r="424" spans="1:13" ht="15.75" customHeight="1" x14ac:dyDescent="0.2">
      <c r="A424" s="44">
        <v>37</v>
      </c>
      <c r="B424" s="45" t="s">
        <v>2122</v>
      </c>
      <c r="C424" s="46">
        <v>82369</v>
      </c>
      <c r="D424" s="47" t="s">
        <v>2123</v>
      </c>
      <c r="E424" s="45" t="s">
        <v>2124</v>
      </c>
      <c r="F424" s="89" t="s">
        <v>231</v>
      </c>
      <c r="G424" s="48">
        <f t="shared" si="15"/>
        <v>1</v>
      </c>
      <c r="H424" s="49" t="s">
        <v>220</v>
      </c>
      <c r="I424" s="39">
        <f t="shared" si="14"/>
        <v>1</v>
      </c>
      <c r="J424" s="39" t="e">
        <f>+IF(#REF!="Issued",1,IF(#REF!="Not Issued",2,"Nil"))</f>
        <v>#REF!</v>
      </c>
      <c r="K424" s="39" t="s">
        <v>2049</v>
      </c>
      <c r="L424" s="50"/>
      <c r="M424" s="90"/>
    </row>
    <row r="425" spans="1:13" ht="15.75" customHeight="1" x14ac:dyDescent="0.2">
      <c r="A425" s="44">
        <v>38</v>
      </c>
      <c r="B425" s="45" t="s">
        <v>2130</v>
      </c>
      <c r="C425" s="46">
        <v>83387</v>
      </c>
      <c r="D425" s="47" t="s">
        <v>2131</v>
      </c>
      <c r="E425" s="45" t="s">
        <v>2132</v>
      </c>
      <c r="F425" s="89" t="s">
        <v>232</v>
      </c>
      <c r="G425" s="48">
        <f t="shared" si="15"/>
        <v>2</v>
      </c>
      <c r="H425" s="49" t="s">
        <v>220</v>
      </c>
      <c r="I425" s="39">
        <f t="shared" si="14"/>
        <v>1</v>
      </c>
      <c r="J425" s="39" t="e">
        <f>+IF(#REF!="Issued",1,IF(#REF!="Not Issued",2,"Nil"))</f>
        <v>#REF!</v>
      </c>
      <c r="K425" s="39" t="s">
        <v>2052</v>
      </c>
      <c r="L425" s="50"/>
      <c r="M425" s="90"/>
    </row>
    <row r="426" spans="1:13" ht="15.75" customHeight="1" x14ac:dyDescent="0.2">
      <c r="A426" s="44">
        <v>39</v>
      </c>
      <c r="B426" s="45" t="s">
        <v>2134</v>
      </c>
      <c r="C426" s="46">
        <v>82371</v>
      </c>
      <c r="D426" s="47" t="s">
        <v>2135</v>
      </c>
      <c r="E426" s="45" t="s">
        <v>2136</v>
      </c>
      <c r="F426" s="89" t="s">
        <v>232</v>
      </c>
      <c r="G426" s="48">
        <f t="shared" si="15"/>
        <v>2</v>
      </c>
      <c r="H426" s="49" t="s">
        <v>220</v>
      </c>
      <c r="I426" s="39">
        <f t="shared" si="14"/>
        <v>1</v>
      </c>
      <c r="J426" s="39" t="e">
        <f>+IF(#REF!="Issued",1,IF(#REF!="Not Issued",2,"Nil"))</f>
        <v>#REF!</v>
      </c>
      <c r="K426" s="39" t="s">
        <v>2056</v>
      </c>
      <c r="L426" s="50"/>
      <c r="M426" s="90"/>
    </row>
    <row r="427" spans="1:13" ht="15.75" customHeight="1" x14ac:dyDescent="0.2">
      <c r="A427" s="44">
        <v>40</v>
      </c>
      <c r="B427" s="45" t="s">
        <v>2138</v>
      </c>
      <c r="C427" s="46">
        <v>82372</v>
      </c>
      <c r="D427" s="47" t="s">
        <v>2139</v>
      </c>
      <c r="E427" s="45" t="s">
        <v>2140</v>
      </c>
      <c r="F427" s="89" t="s">
        <v>232</v>
      </c>
      <c r="G427" s="48">
        <f t="shared" si="15"/>
        <v>2</v>
      </c>
      <c r="H427" s="49" t="s">
        <v>220</v>
      </c>
      <c r="I427" s="39">
        <f t="shared" si="14"/>
        <v>1</v>
      </c>
      <c r="J427" s="39" t="e">
        <f>+IF(#REF!="Issued",1,IF(#REF!="Not Issued",2,"Nil"))</f>
        <v>#REF!</v>
      </c>
      <c r="K427" s="39" t="s">
        <v>2060</v>
      </c>
      <c r="L427" s="50"/>
      <c r="M427" s="90"/>
    </row>
    <row r="428" spans="1:13" ht="15.75" customHeight="1" x14ac:dyDescent="0.2">
      <c r="A428" s="44">
        <v>41</v>
      </c>
      <c r="B428" s="45" t="s">
        <v>2142</v>
      </c>
      <c r="C428" s="46">
        <v>82373</v>
      </c>
      <c r="D428" s="47" t="s">
        <v>2143</v>
      </c>
      <c r="E428" s="45" t="s">
        <v>2144</v>
      </c>
      <c r="F428" s="89" t="s">
        <v>232</v>
      </c>
      <c r="G428" s="48">
        <f t="shared" si="15"/>
        <v>2</v>
      </c>
      <c r="H428" s="49" t="s">
        <v>220</v>
      </c>
      <c r="I428" s="39">
        <f t="shared" si="14"/>
        <v>1</v>
      </c>
      <c r="J428" s="39" t="e">
        <f>+IF(#REF!="Issued",1,IF(#REF!="Not Issued",2,"Nil"))</f>
        <v>#REF!</v>
      </c>
      <c r="K428" s="39" t="s">
        <v>2064</v>
      </c>
      <c r="L428" s="50"/>
      <c r="M428" s="90"/>
    </row>
    <row r="429" spans="1:13" ht="15.75" customHeight="1" x14ac:dyDescent="0.2">
      <c r="A429" s="44">
        <v>42</v>
      </c>
      <c r="B429" s="45" t="s">
        <v>2154</v>
      </c>
      <c r="C429" s="46">
        <v>82376</v>
      </c>
      <c r="D429" s="47" t="s">
        <v>2155</v>
      </c>
      <c r="E429" s="45" t="s">
        <v>2156</v>
      </c>
      <c r="F429" s="89" t="s">
        <v>232</v>
      </c>
      <c r="G429" s="48">
        <f t="shared" si="15"/>
        <v>2</v>
      </c>
      <c r="H429" s="49" t="s">
        <v>220</v>
      </c>
      <c r="I429" s="39">
        <f t="shared" si="14"/>
        <v>1</v>
      </c>
      <c r="J429" s="39" t="e">
        <f>+IF(#REF!="Issued",1,IF(#REF!="Not Issued",2,"Nil"))</f>
        <v>#REF!</v>
      </c>
      <c r="K429" s="39" t="s">
        <v>2067</v>
      </c>
      <c r="L429" s="50"/>
      <c r="M429" s="90"/>
    </row>
    <row r="430" spans="1:13" ht="15.75" customHeight="1" x14ac:dyDescent="0.2">
      <c r="A430" s="44">
        <v>43</v>
      </c>
      <c r="B430" s="45" t="s">
        <v>2158</v>
      </c>
      <c r="C430" s="46">
        <v>82377</v>
      </c>
      <c r="D430" s="47" t="s">
        <v>2159</v>
      </c>
      <c r="E430" s="45" t="s">
        <v>80</v>
      </c>
      <c r="F430" s="89" t="s">
        <v>232</v>
      </c>
      <c r="G430" s="48">
        <f t="shared" si="15"/>
        <v>2</v>
      </c>
      <c r="H430" s="49" t="s">
        <v>220</v>
      </c>
      <c r="I430" s="39">
        <f t="shared" si="14"/>
        <v>1</v>
      </c>
      <c r="J430" s="39" t="e">
        <f>+IF(#REF!="Issued",1,IF(#REF!="Not Issued",2,"Nil"))</f>
        <v>#REF!</v>
      </c>
      <c r="K430" s="39" t="s">
        <v>2070</v>
      </c>
      <c r="L430" s="50"/>
      <c r="M430" s="90"/>
    </row>
    <row r="431" spans="1:13" ht="15.75" customHeight="1" x14ac:dyDescent="0.2">
      <c r="A431" s="44">
        <v>44</v>
      </c>
      <c r="B431" s="45" t="s">
        <v>2161</v>
      </c>
      <c r="C431" s="46">
        <v>82378</v>
      </c>
      <c r="D431" s="47" t="s">
        <v>2162</v>
      </c>
      <c r="E431" s="45" t="s">
        <v>2163</v>
      </c>
      <c r="F431" s="89" t="s">
        <v>232</v>
      </c>
      <c r="G431" s="48">
        <f t="shared" si="15"/>
        <v>2</v>
      </c>
      <c r="H431" s="49" t="s">
        <v>220</v>
      </c>
      <c r="I431" s="39">
        <f t="shared" si="14"/>
        <v>1</v>
      </c>
      <c r="J431" s="39" t="e">
        <f>+IF(#REF!="Issued",1,IF(#REF!="Not Issued",2,"Nil"))</f>
        <v>#REF!</v>
      </c>
      <c r="K431" s="39" t="s">
        <v>2073</v>
      </c>
      <c r="L431" s="50"/>
      <c r="M431" s="90"/>
    </row>
    <row r="432" spans="1:13" ht="15.75" customHeight="1" x14ac:dyDescent="0.2">
      <c r="A432" s="44">
        <v>45</v>
      </c>
      <c r="B432" s="45" t="s">
        <v>2169</v>
      </c>
      <c r="C432" s="46">
        <v>82380</v>
      </c>
      <c r="D432" s="47" t="s">
        <v>2170</v>
      </c>
      <c r="E432" s="45" t="s">
        <v>2171</v>
      </c>
      <c r="F432" s="89" t="s">
        <v>232</v>
      </c>
      <c r="G432" s="48">
        <f t="shared" si="15"/>
        <v>2</v>
      </c>
      <c r="H432" s="49" t="s">
        <v>220</v>
      </c>
      <c r="I432" s="39">
        <f t="shared" si="14"/>
        <v>1</v>
      </c>
      <c r="J432" s="39" t="e">
        <f>+IF(#REF!="Issued",1,IF(#REF!="Not Issued",2,"Nil"))</f>
        <v>#REF!</v>
      </c>
      <c r="K432" s="39" t="s">
        <v>2076</v>
      </c>
      <c r="L432" s="50"/>
      <c r="M432" s="90"/>
    </row>
    <row r="433" spans="1:13" ht="15.75" customHeight="1" x14ac:dyDescent="0.2">
      <c r="A433" s="44">
        <v>46</v>
      </c>
      <c r="B433" s="45" t="s">
        <v>2173</v>
      </c>
      <c r="C433" s="46">
        <v>82381</v>
      </c>
      <c r="D433" s="47" t="s">
        <v>2174</v>
      </c>
      <c r="E433" s="45" t="s">
        <v>2175</v>
      </c>
      <c r="F433" s="89" t="s">
        <v>232</v>
      </c>
      <c r="G433" s="48">
        <f t="shared" si="15"/>
        <v>2</v>
      </c>
      <c r="H433" s="49" t="s">
        <v>220</v>
      </c>
      <c r="I433" s="39">
        <f t="shared" si="14"/>
        <v>1</v>
      </c>
      <c r="J433" s="39" t="e">
        <f>+IF(#REF!="Issued",1,IF(#REF!="Not Issued",2,"Nil"))</f>
        <v>#REF!</v>
      </c>
      <c r="K433" s="39" t="s">
        <v>2079</v>
      </c>
      <c r="L433" s="50"/>
      <c r="M433" s="90"/>
    </row>
    <row r="434" spans="1:13" ht="15.75" customHeight="1" x14ac:dyDescent="0.2">
      <c r="A434" s="44">
        <v>47</v>
      </c>
      <c r="B434" s="45" t="s">
        <v>2181</v>
      </c>
      <c r="C434" s="46">
        <v>82383</v>
      </c>
      <c r="D434" s="47" t="s">
        <v>57</v>
      </c>
      <c r="E434" s="45" t="s">
        <v>2182</v>
      </c>
      <c r="F434" s="89" t="s">
        <v>232</v>
      </c>
      <c r="G434" s="48">
        <f t="shared" si="15"/>
        <v>2</v>
      </c>
      <c r="H434" s="49" t="s">
        <v>220</v>
      </c>
      <c r="I434" s="39">
        <f t="shared" si="14"/>
        <v>1</v>
      </c>
      <c r="J434" s="39" t="e">
        <f>+IF(#REF!="Issued",1,IF(#REF!="Not Issued",2,"Nil"))</f>
        <v>#REF!</v>
      </c>
      <c r="K434" s="39" t="s">
        <v>2083</v>
      </c>
      <c r="L434" s="50"/>
      <c r="M434" s="90"/>
    </row>
    <row r="435" spans="1:13" ht="15.75" customHeight="1" x14ac:dyDescent="0.2">
      <c r="A435" s="44">
        <v>48</v>
      </c>
      <c r="B435" s="45" t="s">
        <v>2188</v>
      </c>
      <c r="C435" s="46">
        <v>82384</v>
      </c>
      <c r="D435" s="47" t="s">
        <v>191</v>
      </c>
      <c r="E435" s="45" t="s">
        <v>302</v>
      </c>
      <c r="F435" s="89" t="s">
        <v>231</v>
      </c>
      <c r="G435" s="48">
        <f t="shared" si="15"/>
        <v>1</v>
      </c>
      <c r="H435" s="49" t="s">
        <v>220</v>
      </c>
      <c r="I435" s="39">
        <f t="shared" si="14"/>
        <v>1</v>
      </c>
      <c r="J435" s="39" t="e">
        <f>+IF(#REF!="Issued",1,IF(#REF!="Not Issued",2,"Nil"))</f>
        <v>#REF!</v>
      </c>
      <c r="K435" s="39" t="s">
        <v>2087</v>
      </c>
      <c r="L435" s="50"/>
      <c r="M435" s="90"/>
    </row>
    <row r="436" spans="1:13" ht="15.75" customHeight="1" x14ac:dyDescent="0.2">
      <c r="A436" s="44">
        <v>49</v>
      </c>
      <c r="B436" s="45" t="s">
        <v>2194</v>
      </c>
      <c r="C436" s="46">
        <v>82385</v>
      </c>
      <c r="D436" s="47" t="s">
        <v>2195</v>
      </c>
      <c r="E436" s="45" t="s">
        <v>93</v>
      </c>
      <c r="F436" s="89" t="s">
        <v>232</v>
      </c>
      <c r="G436" s="48">
        <f t="shared" si="15"/>
        <v>2</v>
      </c>
      <c r="H436" s="49" t="s">
        <v>220</v>
      </c>
      <c r="I436" s="39">
        <f t="shared" si="14"/>
        <v>1</v>
      </c>
      <c r="J436" s="39" t="e">
        <f>+IF(#REF!="Issued",1,IF(#REF!="Not Issued",2,"Nil"))</f>
        <v>#REF!</v>
      </c>
      <c r="K436" s="39" t="s">
        <v>2090</v>
      </c>
      <c r="L436" s="50"/>
      <c r="M436" s="90"/>
    </row>
    <row r="437" spans="1:13" ht="15.75" customHeight="1" x14ac:dyDescent="0.2">
      <c r="A437" s="44">
        <v>50</v>
      </c>
      <c r="B437" s="45" t="s">
        <v>2197</v>
      </c>
      <c r="C437" s="46">
        <v>82386</v>
      </c>
      <c r="D437" s="47" t="s">
        <v>2198</v>
      </c>
      <c r="E437" s="45" t="s">
        <v>2199</v>
      </c>
      <c r="F437" s="89" t="s">
        <v>231</v>
      </c>
      <c r="G437" s="48">
        <f t="shared" si="15"/>
        <v>1</v>
      </c>
      <c r="H437" s="49" t="s">
        <v>220</v>
      </c>
      <c r="I437" s="39">
        <f t="shared" si="14"/>
        <v>1</v>
      </c>
      <c r="J437" s="39" t="e">
        <f>+IF(#REF!="Issued",1,IF(#REF!="Not Issued",2,"Nil"))</f>
        <v>#REF!</v>
      </c>
      <c r="K437" s="39" t="s">
        <v>2094</v>
      </c>
      <c r="L437" s="50"/>
      <c r="M437" s="90"/>
    </row>
    <row r="438" spans="1:13" ht="15.75" customHeight="1" x14ac:dyDescent="0.2">
      <c r="A438" s="44">
        <v>51</v>
      </c>
      <c r="B438" s="45" t="s">
        <v>2205</v>
      </c>
      <c r="C438" s="46">
        <v>83283</v>
      </c>
      <c r="D438" s="47" t="s">
        <v>2206</v>
      </c>
      <c r="E438" s="45" t="s">
        <v>2207</v>
      </c>
      <c r="F438" s="89" t="s">
        <v>231</v>
      </c>
      <c r="G438" s="48">
        <f t="shared" si="15"/>
        <v>1</v>
      </c>
      <c r="H438" s="49" t="s">
        <v>220</v>
      </c>
      <c r="I438" s="39">
        <f t="shared" si="14"/>
        <v>1</v>
      </c>
      <c r="J438" s="39" t="e">
        <f>+IF(#REF!="Issued",1,IF(#REF!="Not Issued",2,"Nil"))</f>
        <v>#REF!</v>
      </c>
      <c r="K438" s="39" t="s">
        <v>2098</v>
      </c>
      <c r="L438" s="50"/>
      <c r="M438" s="90"/>
    </row>
    <row r="439" spans="1:13" ht="15.75" customHeight="1" x14ac:dyDescent="0.2">
      <c r="A439" s="44">
        <v>52</v>
      </c>
      <c r="B439" s="45" t="s">
        <v>2209</v>
      </c>
      <c r="C439" s="46">
        <v>82388</v>
      </c>
      <c r="D439" s="47" t="s">
        <v>180</v>
      </c>
      <c r="E439" s="45" t="s">
        <v>2210</v>
      </c>
      <c r="F439" s="89" t="s">
        <v>232</v>
      </c>
      <c r="G439" s="48">
        <f t="shared" si="15"/>
        <v>2</v>
      </c>
      <c r="H439" s="49" t="s">
        <v>220</v>
      </c>
      <c r="I439" s="39">
        <f t="shared" si="14"/>
        <v>1</v>
      </c>
      <c r="J439" s="39" t="e">
        <f>+IF(#REF!="Issued",1,IF(#REF!="Not Issued",2,"Nil"))</f>
        <v>#REF!</v>
      </c>
      <c r="K439" s="39" t="s">
        <v>2102</v>
      </c>
      <c r="L439" s="50"/>
      <c r="M439" s="90"/>
    </row>
    <row r="440" spans="1:13" ht="15.75" customHeight="1" x14ac:dyDescent="0.2">
      <c r="A440" s="44">
        <v>53</v>
      </c>
      <c r="B440" s="45" t="s">
        <v>2216</v>
      </c>
      <c r="C440" s="46">
        <v>83285</v>
      </c>
      <c r="D440" s="47" t="s">
        <v>2217</v>
      </c>
      <c r="E440" s="45" t="s">
        <v>2218</v>
      </c>
      <c r="F440" s="89" t="s">
        <v>232</v>
      </c>
      <c r="G440" s="48">
        <f t="shared" si="15"/>
        <v>2</v>
      </c>
      <c r="H440" s="49" t="s">
        <v>220</v>
      </c>
      <c r="I440" s="39">
        <f t="shared" si="14"/>
        <v>1</v>
      </c>
      <c r="J440" s="39" t="e">
        <f>+IF(#REF!="Issued",1,IF(#REF!="Not Issued",2,"Nil"))</f>
        <v>#REF!</v>
      </c>
      <c r="K440" s="39" t="s">
        <v>2106</v>
      </c>
      <c r="L440" s="50"/>
      <c r="M440" s="90"/>
    </row>
    <row r="441" spans="1:13" ht="15.75" customHeight="1" x14ac:dyDescent="0.2">
      <c r="A441" s="44">
        <v>54</v>
      </c>
      <c r="B441" s="45" t="s">
        <v>2220</v>
      </c>
      <c r="C441" s="46">
        <v>82389</v>
      </c>
      <c r="D441" s="47" t="s">
        <v>239</v>
      </c>
      <c r="E441" s="45" t="s">
        <v>2221</v>
      </c>
      <c r="F441" s="89" t="s">
        <v>231</v>
      </c>
      <c r="G441" s="48">
        <f t="shared" si="15"/>
        <v>1</v>
      </c>
      <c r="H441" s="49" t="s">
        <v>220</v>
      </c>
      <c r="I441" s="39">
        <f t="shared" si="14"/>
        <v>1</v>
      </c>
      <c r="J441" s="39" t="e">
        <f>+IF(#REF!="Issued",1,IF(#REF!="Not Issued",2,"Nil"))</f>
        <v>#REF!</v>
      </c>
      <c r="K441" s="39" t="s">
        <v>2110</v>
      </c>
      <c r="L441" s="50"/>
      <c r="M441" s="90"/>
    </row>
    <row r="442" spans="1:13" ht="15.75" customHeight="1" x14ac:dyDescent="0.2">
      <c r="A442" s="44">
        <v>55</v>
      </c>
      <c r="B442" s="45" t="s">
        <v>2223</v>
      </c>
      <c r="C442" s="46">
        <v>83286</v>
      </c>
      <c r="D442" s="47" t="s">
        <v>2224</v>
      </c>
      <c r="E442" s="45" t="s">
        <v>2225</v>
      </c>
      <c r="F442" s="89" t="s">
        <v>232</v>
      </c>
      <c r="G442" s="48">
        <f t="shared" si="15"/>
        <v>2</v>
      </c>
      <c r="H442" s="49" t="s">
        <v>220</v>
      </c>
      <c r="I442" s="39">
        <f t="shared" si="14"/>
        <v>1</v>
      </c>
      <c r="J442" s="39" t="e">
        <f>+IF(#REF!="Issued",1,IF(#REF!="Not Issued",2,"Nil"))</f>
        <v>#REF!</v>
      </c>
      <c r="K442" s="39" t="s">
        <v>2114</v>
      </c>
      <c r="L442" s="50"/>
      <c r="M442" s="90"/>
    </row>
    <row r="443" spans="1:13" ht="15.75" customHeight="1" x14ac:dyDescent="0.2">
      <c r="A443" s="44">
        <v>56</v>
      </c>
      <c r="B443" s="45" t="s">
        <v>2231</v>
      </c>
      <c r="C443" s="46">
        <v>82391</v>
      </c>
      <c r="D443" s="47" t="s">
        <v>2232</v>
      </c>
      <c r="E443" s="45" t="s">
        <v>2233</v>
      </c>
      <c r="F443" s="89" t="s">
        <v>231</v>
      </c>
      <c r="G443" s="48">
        <f t="shared" si="15"/>
        <v>1</v>
      </c>
      <c r="H443" s="49" t="s">
        <v>220</v>
      </c>
      <c r="I443" s="39">
        <f t="shared" si="14"/>
        <v>1</v>
      </c>
      <c r="J443" s="39" t="e">
        <f>+IF(#REF!="Issued",1,IF(#REF!="Not Issued",2,"Nil"))</f>
        <v>#REF!</v>
      </c>
      <c r="K443" s="39" t="s">
        <v>2118</v>
      </c>
      <c r="L443" s="50"/>
      <c r="M443" s="90"/>
    </row>
    <row r="444" spans="1:13" ht="15.75" customHeight="1" x14ac:dyDescent="0.2">
      <c r="A444" s="44">
        <v>57</v>
      </c>
      <c r="B444" s="45" t="s">
        <v>2235</v>
      </c>
      <c r="C444" s="46">
        <v>82392</v>
      </c>
      <c r="D444" s="47" t="s">
        <v>2236</v>
      </c>
      <c r="E444" s="45" t="s">
        <v>2237</v>
      </c>
      <c r="F444" s="89" t="s">
        <v>231</v>
      </c>
      <c r="G444" s="48">
        <f t="shared" si="15"/>
        <v>1</v>
      </c>
      <c r="H444" s="49" t="s">
        <v>220</v>
      </c>
      <c r="I444" s="39">
        <f t="shared" si="14"/>
        <v>1</v>
      </c>
      <c r="J444" s="39" t="e">
        <f>+IF(#REF!="Issued",1,IF(#REF!="Not Issued",2,"Nil"))</f>
        <v>#REF!</v>
      </c>
      <c r="K444" s="39" t="s">
        <v>2121</v>
      </c>
      <c r="L444" s="50"/>
      <c r="M444" s="90"/>
    </row>
    <row r="445" spans="1:13" ht="15.75" customHeight="1" x14ac:dyDescent="0.2">
      <c r="A445" s="44">
        <v>58</v>
      </c>
      <c r="B445" s="45" t="s">
        <v>2239</v>
      </c>
      <c r="C445" s="46">
        <v>82393</v>
      </c>
      <c r="D445" s="47" t="s">
        <v>2240</v>
      </c>
      <c r="E445" s="45" t="s">
        <v>2241</v>
      </c>
      <c r="F445" s="89" t="s">
        <v>232</v>
      </c>
      <c r="G445" s="48">
        <f t="shared" si="15"/>
        <v>2</v>
      </c>
      <c r="H445" s="49" t="s">
        <v>220</v>
      </c>
      <c r="I445" s="39">
        <f t="shared" si="14"/>
        <v>1</v>
      </c>
      <c r="J445" s="39" t="e">
        <f>+IF(#REF!="Issued",1,IF(#REF!="Not Issued",2,"Nil"))</f>
        <v>#REF!</v>
      </c>
      <c r="K445" s="39" t="s">
        <v>2125</v>
      </c>
      <c r="L445" s="50"/>
      <c r="M445" s="90"/>
    </row>
    <row r="446" spans="1:13" ht="15.75" customHeight="1" x14ac:dyDescent="0.2">
      <c r="A446" s="44">
        <v>59</v>
      </c>
      <c r="B446" s="45" t="s">
        <v>2243</v>
      </c>
      <c r="C446" s="46">
        <v>82394</v>
      </c>
      <c r="D446" s="47" t="s">
        <v>2244</v>
      </c>
      <c r="E446" s="45" t="s">
        <v>2245</v>
      </c>
      <c r="F446" s="89" t="s">
        <v>232</v>
      </c>
      <c r="G446" s="48">
        <f t="shared" si="15"/>
        <v>2</v>
      </c>
      <c r="H446" s="49" t="s">
        <v>220</v>
      </c>
      <c r="I446" s="39">
        <f t="shared" si="14"/>
        <v>1</v>
      </c>
      <c r="J446" s="39" t="e">
        <f>+IF(#REF!="Issued",1,IF(#REF!="Not Issued",2,"Nil"))</f>
        <v>#REF!</v>
      </c>
      <c r="K446" s="39" t="s">
        <v>2129</v>
      </c>
      <c r="L446" s="50"/>
      <c r="M446" s="90"/>
    </row>
    <row r="447" spans="1:13" ht="15.75" customHeight="1" x14ac:dyDescent="0.2">
      <c r="A447" s="44">
        <v>60</v>
      </c>
      <c r="B447" s="45" t="s">
        <v>2251</v>
      </c>
      <c r="C447" s="46">
        <v>83288</v>
      </c>
      <c r="D447" s="47" t="s">
        <v>2252</v>
      </c>
      <c r="E447" s="45" t="s">
        <v>128</v>
      </c>
      <c r="F447" s="89" t="s">
        <v>232</v>
      </c>
      <c r="G447" s="48">
        <f t="shared" si="15"/>
        <v>2</v>
      </c>
      <c r="H447" s="49" t="s">
        <v>220</v>
      </c>
      <c r="I447" s="39">
        <f t="shared" si="14"/>
        <v>1</v>
      </c>
      <c r="J447" s="39" t="e">
        <f>+IF(#REF!="Issued",1,IF(#REF!="Not Issued",2,"Nil"))</f>
        <v>#REF!</v>
      </c>
      <c r="K447" s="39" t="s">
        <v>2133</v>
      </c>
      <c r="L447" s="50"/>
      <c r="M447" s="90"/>
    </row>
    <row r="448" spans="1:13" ht="15.75" customHeight="1" x14ac:dyDescent="0.2">
      <c r="A448" s="44">
        <v>61</v>
      </c>
      <c r="B448" s="45" t="s">
        <v>2257</v>
      </c>
      <c r="C448" s="46">
        <v>82395</v>
      </c>
      <c r="D448" s="47" t="s">
        <v>2258</v>
      </c>
      <c r="E448" s="45" t="s">
        <v>2259</v>
      </c>
      <c r="F448" s="89" t="s">
        <v>232</v>
      </c>
      <c r="G448" s="48">
        <f t="shared" si="15"/>
        <v>2</v>
      </c>
      <c r="H448" s="49" t="s">
        <v>220</v>
      </c>
      <c r="I448" s="39">
        <f t="shared" si="14"/>
        <v>1</v>
      </c>
      <c r="J448" s="39" t="e">
        <f>+IF(#REF!="Issued",1,IF(#REF!="Not Issued",2,"Nil"))</f>
        <v>#REF!</v>
      </c>
      <c r="K448" s="39" t="s">
        <v>2137</v>
      </c>
      <c r="L448" s="50"/>
      <c r="M448" s="90"/>
    </row>
    <row r="449" spans="1:13" ht="15.75" customHeight="1" x14ac:dyDescent="0.2">
      <c r="A449" s="44">
        <v>62</v>
      </c>
      <c r="B449" s="45" t="s">
        <v>2261</v>
      </c>
      <c r="C449" s="46">
        <v>82396</v>
      </c>
      <c r="D449" s="47" t="s">
        <v>2262</v>
      </c>
      <c r="E449" s="45" t="s">
        <v>2263</v>
      </c>
      <c r="F449" s="89" t="s">
        <v>231</v>
      </c>
      <c r="G449" s="48">
        <f t="shared" si="15"/>
        <v>1</v>
      </c>
      <c r="H449" s="49" t="s">
        <v>220</v>
      </c>
      <c r="I449" s="39">
        <f t="shared" si="14"/>
        <v>1</v>
      </c>
      <c r="J449" s="39" t="e">
        <f>+IF(#REF!="Issued",1,IF(#REF!="Not Issued",2,"Nil"))</f>
        <v>#REF!</v>
      </c>
      <c r="K449" s="39" t="s">
        <v>2141</v>
      </c>
      <c r="L449" s="50"/>
      <c r="M449" s="90"/>
    </row>
    <row r="450" spans="1:13" ht="15.75" customHeight="1" x14ac:dyDescent="0.2">
      <c r="A450" s="44">
        <v>63</v>
      </c>
      <c r="B450" s="45" t="s">
        <v>2269</v>
      </c>
      <c r="C450" s="46">
        <v>82398</v>
      </c>
      <c r="D450" s="47" t="s">
        <v>2270</v>
      </c>
      <c r="E450" s="45" t="s">
        <v>2271</v>
      </c>
      <c r="F450" s="89" t="s">
        <v>231</v>
      </c>
      <c r="G450" s="48">
        <f t="shared" si="15"/>
        <v>1</v>
      </c>
      <c r="H450" s="49" t="s">
        <v>220</v>
      </c>
      <c r="I450" s="39">
        <f t="shared" si="14"/>
        <v>1</v>
      </c>
      <c r="J450" s="39" t="e">
        <f>+IF(#REF!="Issued",1,IF(#REF!="Not Issued",2,"Nil"))</f>
        <v>#REF!</v>
      </c>
      <c r="K450" s="39" t="s">
        <v>2145</v>
      </c>
      <c r="L450" s="50"/>
      <c r="M450" s="90"/>
    </row>
    <row r="451" spans="1:13" ht="15.75" customHeight="1" x14ac:dyDescent="0.2">
      <c r="A451" s="44">
        <v>64</v>
      </c>
      <c r="B451" s="45" t="s">
        <v>2273</v>
      </c>
      <c r="C451" s="46">
        <v>82399</v>
      </c>
      <c r="D451" s="47" t="s">
        <v>2274</v>
      </c>
      <c r="E451" s="45" t="s">
        <v>43</v>
      </c>
      <c r="F451" s="89" t="s">
        <v>231</v>
      </c>
      <c r="G451" s="48">
        <f t="shared" si="15"/>
        <v>1</v>
      </c>
      <c r="H451" s="49" t="s">
        <v>220</v>
      </c>
      <c r="I451" s="39">
        <f t="shared" si="14"/>
        <v>1</v>
      </c>
      <c r="J451" s="39" t="e">
        <f>+IF(#REF!="Issued",1,IF(#REF!="Not Issued",2,"Nil"))</f>
        <v>#REF!</v>
      </c>
      <c r="K451" s="39" t="s">
        <v>2149</v>
      </c>
      <c r="L451" s="50"/>
      <c r="M451" s="90"/>
    </row>
    <row r="452" spans="1:13" ht="15.75" customHeight="1" x14ac:dyDescent="0.2">
      <c r="A452" s="44">
        <v>65</v>
      </c>
      <c r="B452" s="45" t="s">
        <v>2276</v>
      </c>
      <c r="C452" s="46">
        <v>82400</v>
      </c>
      <c r="D452" s="47" t="s">
        <v>2277</v>
      </c>
      <c r="E452" s="45" t="s">
        <v>92</v>
      </c>
      <c r="F452" s="89" t="s">
        <v>232</v>
      </c>
      <c r="G452" s="48">
        <f t="shared" ref="G452:G483" si="16">+IF(F452="M",1,IF(F452="f",2,IF(F452="Civ",3,"Error")))</f>
        <v>2</v>
      </c>
      <c r="H452" s="49" t="s">
        <v>220</v>
      </c>
      <c r="I452" s="39">
        <f t="shared" ref="I452:I515" si="17">+IF(H452="Incomplete",5,IF(H452="Complete",1,IF(H452="Incomplete",2,IF(H452="Left",3,IF(H452="Dropped",4,"Error")))))</f>
        <v>1</v>
      </c>
      <c r="J452" s="39" t="e">
        <f>+IF(#REF!="Issued",1,IF(#REF!="Not Issued",2,"Nil"))</f>
        <v>#REF!</v>
      </c>
      <c r="K452" s="39" t="s">
        <v>2153</v>
      </c>
      <c r="L452" s="50"/>
      <c r="M452" s="90"/>
    </row>
    <row r="453" spans="1:13" ht="15.75" customHeight="1" x14ac:dyDescent="0.2">
      <c r="A453" s="44">
        <v>66</v>
      </c>
      <c r="B453" s="45" t="s">
        <v>2279</v>
      </c>
      <c r="C453" s="46">
        <v>81903</v>
      </c>
      <c r="D453" s="47" t="s">
        <v>2280</v>
      </c>
      <c r="E453" s="45" t="s">
        <v>2281</v>
      </c>
      <c r="F453" s="89" t="s">
        <v>232</v>
      </c>
      <c r="G453" s="48">
        <f t="shared" si="16"/>
        <v>2</v>
      </c>
      <c r="H453" s="49" t="s">
        <v>220</v>
      </c>
      <c r="I453" s="39">
        <f t="shared" si="17"/>
        <v>1</v>
      </c>
      <c r="J453" s="39" t="e">
        <f>+IF(#REF!="Issued",1,IF(#REF!="Not Issued",2,"Nil"))</f>
        <v>#REF!</v>
      </c>
      <c r="K453" s="39" t="s">
        <v>2157</v>
      </c>
      <c r="L453" s="50"/>
      <c r="M453" s="90"/>
    </row>
    <row r="454" spans="1:13" ht="15.75" customHeight="1" x14ac:dyDescent="0.2">
      <c r="A454" s="44">
        <v>67</v>
      </c>
      <c r="B454" s="45" t="s">
        <v>2283</v>
      </c>
      <c r="C454" s="46">
        <v>82401</v>
      </c>
      <c r="D454" s="47" t="s">
        <v>2284</v>
      </c>
      <c r="E454" s="45" t="s">
        <v>56</v>
      </c>
      <c r="F454" s="89" t="s">
        <v>232</v>
      </c>
      <c r="G454" s="48">
        <f t="shared" si="16"/>
        <v>2</v>
      </c>
      <c r="H454" s="49" t="s">
        <v>220</v>
      </c>
      <c r="I454" s="39">
        <f t="shared" si="17"/>
        <v>1</v>
      </c>
      <c r="J454" s="39" t="e">
        <f>+IF(#REF!="Issued",1,IF(#REF!="Not Issued",2,"Nil"))</f>
        <v>#REF!</v>
      </c>
      <c r="K454" s="39" t="s">
        <v>2160</v>
      </c>
      <c r="L454" s="50"/>
      <c r="M454" s="90"/>
    </row>
    <row r="455" spans="1:13" ht="15.75" customHeight="1" x14ac:dyDescent="0.2">
      <c r="A455" s="44">
        <v>68</v>
      </c>
      <c r="B455" s="45" t="s">
        <v>2286</v>
      </c>
      <c r="C455" s="46">
        <v>83388</v>
      </c>
      <c r="D455" s="47" t="s">
        <v>2287</v>
      </c>
      <c r="E455" s="45" t="s">
        <v>2288</v>
      </c>
      <c r="F455" s="89" t="s">
        <v>231</v>
      </c>
      <c r="G455" s="48">
        <f t="shared" si="16"/>
        <v>1</v>
      </c>
      <c r="H455" s="49" t="s">
        <v>220</v>
      </c>
      <c r="I455" s="39">
        <f t="shared" si="17"/>
        <v>1</v>
      </c>
      <c r="J455" s="39" t="e">
        <f>+IF(#REF!="Issued",1,IF(#REF!="Not Issued",2,"Nil"))</f>
        <v>#REF!</v>
      </c>
      <c r="K455" s="39" t="s">
        <v>2164</v>
      </c>
      <c r="L455" s="50"/>
      <c r="M455" s="90"/>
    </row>
    <row r="456" spans="1:13" ht="15.75" customHeight="1" x14ac:dyDescent="0.2">
      <c r="A456" s="44">
        <v>69</v>
      </c>
      <c r="B456" s="45" t="s">
        <v>2290</v>
      </c>
      <c r="C456" s="46">
        <v>82402</v>
      </c>
      <c r="D456" s="47" t="s">
        <v>2291</v>
      </c>
      <c r="E456" s="45" t="s">
        <v>126</v>
      </c>
      <c r="F456" s="89" t="s">
        <v>231</v>
      </c>
      <c r="G456" s="48">
        <f t="shared" si="16"/>
        <v>1</v>
      </c>
      <c r="H456" s="49" t="s">
        <v>220</v>
      </c>
      <c r="I456" s="39">
        <f t="shared" si="17"/>
        <v>1</v>
      </c>
      <c r="J456" s="39" t="e">
        <f>+IF(#REF!="Issued",1,IF(#REF!="Not Issued",2,"Nil"))</f>
        <v>#REF!</v>
      </c>
      <c r="K456" s="39" t="s">
        <v>2168</v>
      </c>
      <c r="L456" s="50"/>
      <c r="M456" s="90"/>
    </row>
    <row r="457" spans="1:13" ht="15.75" customHeight="1" x14ac:dyDescent="0.2">
      <c r="A457" s="44">
        <v>70</v>
      </c>
      <c r="B457" s="45" t="s">
        <v>2293</v>
      </c>
      <c r="C457" s="46">
        <v>82403</v>
      </c>
      <c r="D457" s="47" t="s">
        <v>2294</v>
      </c>
      <c r="E457" s="45" t="s">
        <v>2295</v>
      </c>
      <c r="F457" s="89" t="s">
        <v>232</v>
      </c>
      <c r="G457" s="48">
        <f t="shared" si="16"/>
        <v>2</v>
      </c>
      <c r="H457" s="49" t="s">
        <v>220</v>
      </c>
      <c r="I457" s="39">
        <f t="shared" si="17"/>
        <v>1</v>
      </c>
      <c r="J457" s="39" t="e">
        <f>+IF(#REF!="Issued",1,IF(#REF!="Not Issued",2,"Nil"))</f>
        <v>#REF!</v>
      </c>
      <c r="K457" s="39" t="s">
        <v>2172</v>
      </c>
      <c r="L457" s="50"/>
      <c r="M457" s="90"/>
    </row>
    <row r="458" spans="1:13" ht="15.75" customHeight="1" x14ac:dyDescent="0.2">
      <c r="A458" s="44">
        <v>71</v>
      </c>
      <c r="B458" s="45" t="s">
        <v>2301</v>
      </c>
      <c r="C458" s="46">
        <v>82404</v>
      </c>
      <c r="D458" s="47" t="s">
        <v>2302</v>
      </c>
      <c r="E458" s="45" t="s">
        <v>2303</v>
      </c>
      <c r="F458" s="89" t="s">
        <v>231</v>
      </c>
      <c r="G458" s="48">
        <f t="shared" si="16"/>
        <v>1</v>
      </c>
      <c r="H458" s="49" t="s">
        <v>220</v>
      </c>
      <c r="I458" s="39">
        <f t="shared" si="17"/>
        <v>1</v>
      </c>
      <c r="J458" s="39" t="e">
        <f>+IF(#REF!="Issued",1,IF(#REF!="Not Issued",2,"Nil"))</f>
        <v>#REF!</v>
      </c>
      <c r="K458" s="39" t="s">
        <v>2176</v>
      </c>
      <c r="L458" s="50"/>
      <c r="M458" s="90"/>
    </row>
    <row r="459" spans="1:13" ht="15.75" customHeight="1" x14ac:dyDescent="0.2">
      <c r="A459" s="44">
        <v>72</v>
      </c>
      <c r="B459" s="45" t="s">
        <v>2309</v>
      </c>
      <c r="C459" s="46">
        <v>82406</v>
      </c>
      <c r="D459" s="47" t="s">
        <v>2310</v>
      </c>
      <c r="E459" s="45" t="s">
        <v>2311</v>
      </c>
      <c r="F459" s="89" t="s">
        <v>232</v>
      </c>
      <c r="G459" s="48">
        <f t="shared" si="16"/>
        <v>2</v>
      </c>
      <c r="H459" s="49" t="s">
        <v>220</v>
      </c>
      <c r="I459" s="39">
        <f t="shared" si="17"/>
        <v>1</v>
      </c>
      <c r="J459" s="39" t="e">
        <f>+IF(#REF!="Issued",1,IF(#REF!="Not Issued",2,"Nil"))</f>
        <v>#REF!</v>
      </c>
      <c r="K459" s="39" t="s">
        <v>2180</v>
      </c>
      <c r="L459" s="50"/>
      <c r="M459" s="90"/>
    </row>
    <row r="460" spans="1:13" ht="15.75" customHeight="1" x14ac:dyDescent="0.2">
      <c r="A460" s="44">
        <v>73</v>
      </c>
      <c r="B460" s="45" t="s">
        <v>2313</v>
      </c>
      <c r="C460" s="46">
        <v>83291</v>
      </c>
      <c r="D460" s="47" t="s">
        <v>2314</v>
      </c>
      <c r="E460" s="45" t="s">
        <v>425</v>
      </c>
      <c r="F460" s="89" t="s">
        <v>232</v>
      </c>
      <c r="G460" s="48">
        <f t="shared" si="16"/>
        <v>2</v>
      </c>
      <c r="H460" s="49" t="s">
        <v>220</v>
      </c>
      <c r="I460" s="39">
        <f t="shared" si="17"/>
        <v>1</v>
      </c>
      <c r="J460" s="39" t="e">
        <f>+IF(#REF!="Issued",1,IF(#REF!="Not Issued",2,"Nil"))</f>
        <v>#REF!</v>
      </c>
      <c r="K460" s="39" t="s">
        <v>2183</v>
      </c>
      <c r="L460" s="50"/>
      <c r="M460" s="90"/>
    </row>
    <row r="461" spans="1:13" ht="15.75" customHeight="1" x14ac:dyDescent="0.2">
      <c r="A461" s="44">
        <v>74</v>
      </c>
      <c r="B461" s="45" t="s">
        <v>2316</v>
      </c>
      <c r="C461" s="46">
        <v>82407</v>
      </c>
      <c r="D461" s="47" t="s">
        <v>2317</v>
      </c>
      <c r="E461" s="45" t="s">
        <v>2318</v>
      </c>
      <c r="F461" s="89" t="s">
        <v>232</v>
      </c>
      <c r="G461" s="48">
        <f t="shared" si="16"/>
        <v>2</v>
      </c>
      <c r="H461" s="49" t="s">
        <v>220</v>
      </c>
      <c r="I461" s="39">
        <f t="shared" si="17"/>
        <v>1</v>
      </c>
      <c r="J461" s="39" t="e">
        <f>+IF(#REF!="Issued",1,IF(#REF!="Not Issued",2,"Nil"))</f>
        <v>#REF!</v>
      </c>
      <c r="K461" s="39" t="s">
        <v>2187</v>
      </c>
      <c r="L461" s="50"/>
      <c r="M461" s="90"/>
    </row>
    <row r="462" spans="1:13" ht="15.75" customHeight="1" x14ac:dyDescent="0.2">
      <c r="A462" s="44">
        <v>75</v>
      </c>
      <c r="B462" s="45" t="s">
        <v>2323</v>
      </c>
      <c r="C462" s="46">
        <v>82409</v>
      </c>
      <c r="D462" s="47" t="s">
        <v>2324</v>
      </c>
      <c r="E462" s="45" t="s">
        <v>425</v>
      </c>
      <c r="F462" s="89" t="s">
        <v>232</v>
      </c>
      <c r="G462" s="48">
        <f t="shared" si="16"/>
        <v>2</v>
      </c>
      <c r="H462" s="49" t="s">
        <v>220</v>
      </c>
      <c r="I462" s="39">
        <f t="shared" si="17"/>
        <v>1</v>
      </c>
      <c r="J462" s="39" t="e">
        <f>+IF(#REF!="Issued",1,IF(#REF!="Not Issued",2,"Nil"))</f>
        <v>#REF!</v>
      </c>
      <c r="K462" s="39" t="s">
        <v>2189</v>
      </c>
      <c r="L462" s="50"/>
      <c r="M462" s="90"/>
    </row>
    <row r="463" spans="1:13" ht="15.75" customHeight="1" x14ac:dyDescent="0.2">
      <c r="A463" s="44">
        <v>76</v>
      </c>
      <c r="B463" s="45" t="s">
        <v>2326</v>
      </c>
      <c r="C463" s="46">
        <v>81724</v>
      </c>
      <c r="D463" s="47" t="s">
        <v>130</v>
      </c>
      <c r="E463" s="45" t="s">
        <v>2327</v>
      </c>
      <c r="F463" s="89" t="s">
        <v>231</v>
      </c>
      <c r="G463" s="48">
        <f t="shared" si="16"/>
        <v>1</v>
      </c>
      <c r="H463" s="49" t="s">
        <v>220</v>
      </c>
      <c r="I463" s="39">
        <f t="shared" si="17"/>
        <v>1</v>
      </c>
      <c r="J463" s="39" t="e">
        <f>+IF(#REF!="Issued",1,IF(#REF!="Not Issued",2,"Nil"))</f>
        <v>#REF!</v>
      </c>
      <c r="K463" s="39" t="s">
        <v>2193</v>
      </c>
      <c r="L463" s="50"/>
      <c r="M463" s="90"/>
    </row>
    <row r="464" spans="1:13" ht="15.75" customHeight="1" x14ac:dyDescent="0.2">
      <c r="A464" s="44">
        <v>77</v>
      </c>
      <c r="B464" s="45" t="s">
        <v>2329</v>
      </c>
      <c r="C464" s="46">
        <v>82410</v>
      </c>
      <c r="D464" s="47" t="s">
        <v>2330</v>
      </c>
      <c r="E464" s="45" t="s">
        <v>2331</v>
      </c>
      <c r="F464" s="89" t="s">
        <v>232</v>
      </c>
      <c r="G464" s="48">
        <f t="shared" si="16"/>
        <v>2</v>
      </c>
      <c r="H464" s="49" t="s">
        <v>220</v>
      </c>
      <c r="I464" s="39">
        <f t="shared" si="17"/>
        <v>1</v>
      </c>
      <c r="J464" s="39" t="e">
        <f>+IF(#REF!="Issued",1,IF(#REF!="Not Issued",2,"Nil"))</f>
        <v>#REF!</v>
      </c>
      <c r="K464" s="39" t="s">
        <v>2196</v>
      </c>
      <c r="L464" s="50"/>
      <c r="M464" s="90"/>
    </row>
    <row r="465" spans="1:13" ht="15.75" customHeight="1" x14ac:dyDescent="0.2">
      <c r="A465" s="44">
        <v>78</v>
      </c>
      <c r="B465" s="45" t="s">
        <v>2333</v>
      </c>
      <c r="C465" s="46">
        <v>83292</v>
      </c>
      <c r="D465" s="47" t="s">
        <v>2334</v>
      </c>
      <c r="E465" s="45" t="s">
        <v>2335</v>
      </c>
      <c r="F465" s="89" t="s">
        <v>232</v>
      </c>
      <c r="G465" s="48">
        <f t="shared" si="16"/>
        <v>2</v>
      </c>
      <c r="H465" s="49" t="s">
        <v>220</v>
      </c>
      <c r="I465" s="39">
        <f t="shared" si="17"/>
        <v>1</v>
      </c>
      <c r="J465" s="39" t="e">
        <f>+IF(#REF!="Issued",1,IF(#REF!="Not Issued",2,"Nil"))</f>
        <v>#REF!</v>
      </c>
      <c r="K465" s="39" t="s">
        <v>2200</v>
      </c>
      <c r="L465" s="50"/>
      <c r="M465" s="90"/>
    </row>
    <row r="466" spans="1:13" ht="15.75" customHeight="1" x14ac:dyDescent="0.2">
      <c r="A466" s="44">
        <v>79</v>
      </c>
      <c r="B466" s="45" t="s">
        <v>2341</v>
      </c>
      <c r="C466" s="46">
        <v>82412</v>
      </c>
      <c r="D466" s="47" t="s">
        <v>2342</v>
      </c>
      <c r="E466" s="45" t="s">
        <v>52</v>
      </c>
      <c r="F466" s="89" t="s">
        <v>232</v>
      </c>
      <c r="G466" s="48">
        <f t="shared" si="16"/>
        <v>2</v>
      </c>
      <c r="H466" s="49" t="s">
        <v>220</v>
      </c>
      <c r="I466" s="39">
        <f t="shared" si="17"/>
        <v>1</v>
      </c>
      <c r="J466" s="39" t="e">
        <f>+IF(#REF!="Issued",1,IF(#REF!="Not Issued",2,"Nil"))</f>
        <v>#REF!</v>
      </c>
      <c r="K466" s="39" t="s">
        <v>2204</v>
      </c>
      <c r="L466" s="50"/>
      <c r="M466" s="90"/>
    </row>
    <row r="467" spans="1:13" ht="15.75" customHeight="1" x14ac:dyDescent="0.2">
      <c r="A467" s="44">
        <v>80</v>
      </c>
      <c r="B467" s="45" t="s">
        <v>2348</v>
      </c>
      <c r="C467" s="46">
        <v>82413</v>
      </c>
      <c r="D467" s="47" t="s">
        <v>2349</v>
      </c>
      <c r="E467" s="45" t="s">
        <v>2350</v>
      </c>
      <c r="F467" s="89" t="s">
        <v>232</v>
      </c>
      <c r="G467" s="48">
        <f t="shared" si="16"/>
        <v>2</v>
      </c>
      <c r="H467" s="49" t="s">
        <v>220</v>
      </c>
      <c r="I467" s="39">
        <f t="shared" si="17"/>
        <v>1</v>
      </c>
      <c r="J467" s="39" t="e">
        <f>+IF(#REF!="Issued",1,IF(#REF!="Not Issued",2,"Nil"))</f>
        <v>#REF!</v>
      </c>
      <c r="K467" s="39" t="s">
        <v>2208</v>
      </c>
      <c r="L467" s="50"/>
      <c r="M467" s="90"/>
    </row>
    <row r="468" spans="1:13" ht="15.75" customHeight="1" x14ac:dyDescent="0.2">
      <c r="A468" s="44">
        <v>81</v>
      </c>
      <c r="B468" s="45" t="s">
        <v>2352</v>
      </c>
      <c r="C468" s="46">
        <v>82414</v>
      </c>
      <c r="D468" s="47" t="s">
        <v>2353</v>
      </c>
      <c r="E468" s="45" t="s">
        <v>209</v>
      </c>
      <c r="F468" s="89" t="s">
        <v>231</v>
      </c>
      <c r="G468" s="48">
        <f t="shared" si="16"/>
        <v>1</v>
      </c>
      <c r="H468" s="49" t="s">
        <v>220</v>
      </c>
      <c r="I468" s="39">
        <f t="shared" si="17"/>
        <v>1</v>
      </c>
      <c r="J468" s="39" t="e">
        <f>+IF(#REF!="Issued",1,IF(#REF!="Not Issued",2,"Nil"))</f>
        <v>#REF!</v>
      </c>
      <c r="K468" s="39" t="s">
        <v>2211</v>
      </c>
      <c r="L468" s="50"/>
      <c r="M468" s="90"/>
    </row>
    <row r="469" spans="1:13" ht="15.75" customHeight="1" x14ac:dyDescent="0.2">
      <c r="A469" s="44">
        <v>82</v>
      </c>
      <c r="B469" s="45" t="s">
        <v>2355</v>
      </c>
      <c r="C469" s="46">
        <v>82415</v>
      </c>
      <c r="D469" s="47" t="s">
        <v>2356</v>
      </c>
      <c r="E469" s="45" t="s">
        <v>2357</v>
      </c>
      <c r="F469" s="89" t="s">
        <v>231</v>
      </c>
      <c r="G469" s="48">
        <f t="shared" si="16"/>
        <v>1</v>
      </c>
      <c r="H469" s="49" t="s">
        <v>220</v>
      </c>
      <c r="I469" s="39">
        <f t="shared" si="17"/>
        <v>1</v>
      </c>
      <c r="J469" s="39" t="e">
        <f>+IF(#REF!="Issued",1,IF(#REF!="Not Issued",2,"Nil"))</f>
        <v>#REF!</v>
      </c>
      <c r="K469" s="39" t="s">
        <v>2215</v>
      </c>
      <c r="L469" s="50"/>
      <c r="M469" s="90"/>
    </row>
    <row r="470" spans="1:13" ht="15.75" customHeight="1" x14ac:dyDescent="0.2">
      <c r="A470" s="44">
        <v>83</v>
      </c>
      <c r="B470" s="45" t="s">
        <v>2359</v>
      </c>
      <c r="C470" s="46">
        <v>82416</v>
      </c>
      <c r="D470" s="47" t="s">
        <v>2360</v>
      </c>
      <c r="E470" s="45" t="s">
        <v>2361</v>
      </c>
      <c r="F470" s="89" t="s">
        <v>231</v>
      </c>
      <c r="G470" s="48">
        <f t="shared" si="16"/>
        <v>1</v>
      </c>
      <c r="H470" s="49" t="s">
        <v>220</v>
      </c>
      <c r="I470" s="39">
        <f t="shared" si="17"/>
        <v>1</v>
      </c>
      <c r="J470" s="39" t="e">
        <f>+IF(#REF!="Issued",1,IF(#REF!="Not Issued",2,"Nil"))</f>
        <v>#REF!</v>
      </c>
      <c r="K470" s="39" t="s">
        <v>2219</v>
      </c>
      <c r="L470" s="50"/>
      <c r="M470" s="90"/>
    </row>
    <row r="471" spans="1:13" ht="15.75" customHeight="1" x14ac:dyDescent="0.2">
      <c r="A471" s="44">
        <v>84</v>
      </c>
      <c r="B471" s="45" t="s">
        <v>2363</v>
      </c>
      <c r="C471" s="46">
        <v>82417</v>
      </c>
      <c r="D471" s="47" t="s">
        <v>2364</v>
      </c>
      <c r="E471" s="45" t="s">
        <v>2365</v>
      </c>
      <c r="F471" s="89" t="s">
        <v>232</v>
      </c>
      <c r="G471" s="48">
        <f t="shared" si="16"/>
        <v>2</v>
      </c>
      <c r="H471" s="49" t="s">
        <v>220</v>
      </c>
      <c r="I471" s="39">
        <f t="shared" si="17"/>
        <v>1</v>
      </c>
      <c r="J471" s="39" t="e">
        <f>+IF(#REF!="Issued",1,IF(#REF!="Not Issued",2,"Nil"))</f>
        <v>#REF!</v>
      </c>
      <c r="K471" s="39" t="s">
        <v>2222</v>
      </c>
      <c r="L471" s="50"/>
      <c r="M471" s="90"/>
    </row>
    <row r="472" spans="1:13" ht="15.75" customHeight="1" x14ac:dyDescent="0.2">
      <c r="A472" s="44">
        <v>85</v>
      </c>
      <c r="B472" s="45" t="s">
        <v>2374</v>
      </c>
      <c r="C472" s="46">
        <v>82419</v>
      </c>
      <c r="D472" s="47" t="s">
        <v>2375</v>
      </c>
      <c r="E472" s="45" t="s">
        <v>1892</v>
      </c>
      <c r="F472" s="89" t="s">
        <v>231</v>
      </c>
      <c r="G472" s="48">
        <f t="shared" si="16"/>
        <v>1</v>
      </c>
      <c r="H472" s="49" t="s">
        <v>220</v>
      </c>
      <c r="I472" s="39">
        <f t="shared" si="17"/>
        <v>1</v>
      </c>
      <c r="J472" s="39" t="e">
        <f>+IF(#REF!="Issued",1,IF(#REF!="Not Issued",2,"Nil"))</f>
        <v>#REF!</v>
      </c>
      <c r="K472" s="39" t="s">
        <v>2226</v>
      </c>
      <c r="L472" s="50"/>
      <c r="M472" s="90"/>
    </row>
    <row r="473" spans="1:13" ht="15.75" customHeight="1" x14ac:dyDescent="0.2">
      <c r="A473" s="44">
        <v>86</v>
      </c>
      <c r="B473" s="45" t="s">
        <v>2377</v>
      </c>
      <c r="C473" s="46">
        <v>82420</v>
      </c>
      <c r="D473" s="47" t="s">
        <v>2378</v>
      </c>
      <c r="E473" s="45" t="s">
        <v>255</v>
      </c>
      <c r="F473" s="89" t="s">
        <v>232</v>
      </c>
      <c r="G473" s="48">
        <f t="shared" si="16"/>
        <v>2</v>
      </c>
      <c r="H473" s="49" t="s">
        <v>220</v>
      </c>
      <c r="I473" s="39">
        <f t="shared" si="17"/>
        <v>1</v>
      </c>
      <c r="J473" s="39" t="e">
        <f>+IF(#REF!="Issued",1,IF(#REF!="Not Issued",2,"Nil"))</f>
        <v>#REF!</v>
      </c>
      <c r="K473" s="39" t="s">
        <v>2230</v>
      </c>
      <c r="L473" s="50"/>
      <c r="M473" s="90"/>
    </row>
    <row r="474" spans="1:13" ht="15.75" customHeight="1" x14ac:dyDescent="0.2">
      <c r="A474" s="44">
        <v>87</v>
      </c>
      <c r="B474" s="45" t="s">
        <v>2387</v>
      </c>
      <c r="C474" s="46">
        <v>83390</v>
      </c>
      <c r="D474" s="47" t="s">
        <v>240</v>
      </c>
      <c r="E474" s="45" t="s">
        <v>2388</v>
      </c>
      <c r="F474" s="89" t="s">
        <v>231</v>
      </c>
      <c r="G474" s="48">
        <f t="shared" si="16"/>
        <v>1</v>
      </c>
      <c r="H474" s="49" t="s">
        <v>220</v>
      </c>
      <c r="I474" s="39">
        <f t="shared" si="17"/>
        <v>1</v>
      </c>
      <c r="J474" s="39" t="e">
        <f>+IF(#REF!="Issued",1,IF(#REF!="Not Issued",2,"Nil"))</f>
        <v>#REF!</v>
      </c>
      <c r="K474" s="39" t="s">
        <v>2234</v>
      </c>
      <c r="L474" s="50"/>
      <c r="M474" s="90"/>
    </row>
    <row r="475" spans="1:13" ht="15.75" customHeight="1" x14ac:dyDescent="0.2">
      <c r="A475" s="44">
        <v>88</v>
      </c>
      <c r="B475" s="45" t="s">
        <v>2393</v>
      </c>
      <c r="C475" s="46">
        <v>81726</v>
      </c>
      <c r="D475" s="47" t="s">
        <v>2394</v>
      </c>
      <c r="E475" s="45" t="s">
        <v>60</v>
      </c>
      <c r="F475" s="89" t="s">
        <v>231</v>
      </c>
      <c r="G475" s="48">
        <f t="shared" si="16"/>
        <v>1</v>
      </c>
      <c r="H475" s="49" t="s">
        <v>220</v>
      </c>
      <c r="I475" s="39">
        <f t="shared" si="17"/>
        <v>1</v>
      </c>
      <c r="J475" s="39" t="e">
        <f>+IF(#REF!="Issued",1,IF(#REF!="Not Issued",2,"Nil"))</f>
        <v>#REF!</v>
      </c>
      <c r="K475" s="39" t="s">
        <v>2238</v>
      </c>
      <c r="L475" s="50"/>
      <c r="M475" s="90"/>
    </row>
    <row r="476" spans="1:13" ht="15.75" customHeight="1" x14ac:dyDescent="0.2">
      <c r="A476" s="44">
        <v>89</v>
      </c>
      <c r="B476" s="45" t="s">
        <v>2400</v>
      </c>
      <c r="C476" s="46">
        <v>82423</v>
      </c>
      <c r="D476" s="47" t="s">
        <v>2401</v>
      </c>
      <c r="E476" s="45" t="s">
        <v>2402</v>
      </c>
      <c r="F476" s="89" t="s">
        <v>232</v>
      </c>
      <c r="G476" s="48">
        <f t="shared" si="16"/>
        <v>2</v>
      </c>
      <c r="H476" s="49" t="s">
        <v>220</v>
      </c>
      <c r="I476" s="39">
        <f t="shared" si="17"/>
        <v>1</v>
      </c>
      <c r="J476" s="39" t="e">
        <f>+IF(#REF!="Issued",1,IF(#REF!="Not Issued",2,"Nil"))</f>
        <v>#REF!</v>
      </c>
      <c r="K476" s="39" t="s">
        <v>2242</v>
      </c>
      <c r="L476" s="50"/>
      <c r="M476" s="90"/>
    </row>
    <row r="477" spans="1:13" ht="15.75" customHeight="1" x14ac:dyDescent="0.2">
      <c r="A477" s="44">
        <v>90</v>
      </c>
      <c r="B477" s="45" t="s">
        <v>2404</v>
      </c>
      <c r="C477" s="46">
        <v>82424</v>
      </c>
      <c r="D477" s="47" t="s">
        <v>2405</v>
      </c>
      <c r="E477" s="45" t="s">
        <v>2406</v>
      </c>
      <c r="F477" s="89" t="s">
        <v>231</v>
      </c>
      <c r="G477" s="48">
        <f t="shared" si="16"/>
        <v>1</v>
      </c>
      <c r="H477" s="49" t="s">
        <v>220</v>
      </c>
      <c r="I477" s="39">
        <f t="shared" si="17"/>
        <v>1</v>
      </c>
      <c r="J477" s="39" t="e">
        <f>+IF(#REF!="Issued",1,IF(#REF!="Not Issued",2,"Nil"))</f>
        <v>#REF!</v>
      </c>
      <c r="K477" s="39" t="s">
        <v>2246</v>
      </c>
      <c r="L477" s="50"/>
      <c r="M477" s="90"/>
    </row>
    <row r="478" spans="1:13" ht="15.75" customHeight="1" x14ac:dyDescent="0.2">
      <c r="A478" s="44">
        <v>91</v>
      </c>
      <c r="B478" s="45" t="s">
        <v>2411</v>
      </c>
      <c r="C478" s="46">
        <v>83295</v>
      </c>
      <c r="D478" s="47" t="s">
        <v>2412</v>
      </c>
      <c r="E478" s="45" t="s">
        <v>43</v>
      </c>
      <c r="F478" s="89" t="s">
        <v>231</v>
      </c>
      <c r="G478" s="48">
        <f t="shared" si="16"/>
        <v>1</v>
      </c>
      <c r="H478" s="49" t="s">
        <v>220</v>
      </c>
      <c r="I478" s="39">
        <f t="shared" si="17"/>
        <v>1</v>
      </c>
      <c r="J478" s="39" t="e">
        <f>+IF(#REF!="Issued",1,IF(#REF!="Not Issued",2,"Nil"))</f>
        <v>#REF!</v>
      </c>
      <c r="K478" s="39" t="s">
        <v>2250</v>
      </c>
      <c r="L478" s="50"/>
      <c r="M478" s="90"/>
    </row>
    <row r="479" spans="1:13" ht="15.75" customHeight="1" x14ac:dyDescent="0.2">
      <c r="A479" s="44">
        <v>92</v>
      </c>
      <c r="B479" s="45" t="s">
        <v>1905</v>
      </c>
      <c r="C479" s="46">
        <v>82332</v>
      </c>
      <c r="D479" s="47" t="s">
        <v>1906</v>
      </c>
      <c r="E479" s="45" t="s">
        <v>151</v>
      </c>
      <c r="F479" s="89" t="s">
        <v>232</v>
      </c>
      <c r="G479" s="48">
        <f t="shared" si="16"/>
        <v>2</v>
      </c>
      <c r="H479" s="49" t="s">
        <v>6</v>
      </c>
      <c r="I479" s="39">
        <f t="shared" si="17"/>
        <v>5</v>
      </c>
      <c r="J479" s="39" t="e">
        <f>+IF(#REF!="Issued",1,IF(#REF!="Not Issued",2,"Nil"))</f>
        <v>#REF!</v>
      </c>
      <c r="K479" s="39" t="s">
        <v>2253</v>
      </c>
      <c r="L479" s="50"/>
      <c r="M479" s="90"/>
    </row>
    <row r="480" spans="1:13" ht="15.75" customHeight="1" x14ac:dyDescent="0.2">
      <c r="A480" s="44">
        <v>93</v>
      </c>
      <c r="B480" s="45" t="s">
        <v>1916</v>
      </c>
      <c r="C480" s="46">
        <v>82335</v>
      </c>
      <c r="D480" s="47" t="s">
        <v>1917</v>
      </c>
      <c r="E480" s="45" t="s">
        <v>1918</v>
      </c>
      <c r="F480" s="89" t="s">
        <v>231</v>
      </c>
      <c r="G480" s="48">
        <f t="shared" si="16"/>
        <v>1</v>
      </c>
      <c r="H480" s="49" t="s">
        <v>6</v>
      </c>
      <c r="I480" s="39">
        <f t="shared" si="17"/>
        <v>5</v>
      </c>
      <c r="J480" s="39" t="e">
        <f>+IF(#REF!="Issued",1,IF(#REF!="Not Issued",2,"Nil"))</f>
        <v>#REF!</v>
      </c>
      <c r="K480" s="39" t="s">
        <v>2256</v>
      </c>
      <c r="L480" s="50"/>
      <c r="M480" s="90"/>
    </row>
    <row r="481" spans="1:13" ht="15.75" customHeight="1" x14ac:dyDescent="0.2">
      <c r="A481" s="44">
        <v>94</v>
      </c>
      <c r="B481" s="45" t="s">
        <v>1924</v>
      </c>
      <c r="C481" s="46">
        <v>83271</v>
      </c>
      <c r="D481" s="47" t="s">
        <v>1925</v>
      </c>
      <c r="E481" s="45" t="s">
        <v>151</v>
      </c>
      <c r="F481" s="89" t="s">
        <v>232</v>
      </c>
      <c r="G481" s="48">
        <f t="shared" si="16"/>
        <v>2</v>
      </c>
      <c r="H481" s="49" t="s">
        <v>6</v>
      </c>
      <c r="I481" s="39">
        <f t="shared" si="17"/>
        <v>5</v>
      </c>
      <c r="J481" s="39" t="e">
        <f>+IF(#REF!="Issued",1,IF(#REF!="Not Issued",2,"Nil"))</f>
        <v>#REF!</v>
      </c>
      <c r="K481" s="39" t="s">
        <v>2260</v>
      </c>
      <c r="L481" s="50"/>
      <c r="M481" s="90"/>
    </row>
    <row r="482" spans="1:13" ht="15.75" customHeight="1" x14ac:dyDescent="0.2">
      <c r="A482" s="44">
        <v>95</v>
      </c>
      <c r="B482" s="45" t="s">
        <v>1935</v>
      </c>
      <c r="C482" s="46">
        <v>82338</v>
      </c>
      <c r="D482" s="47" t="s">
        <v>1936</v>
      </c>
      <c r="E482" s="45" t="s">
        <v>1937</v>
      </c>
      <c r="F482" s="89" t="s">
        <v>231</v>
      </c>
      <c r="G482" s="48">
        <f t="shared" si="16"/>
        <v>1</v>
      </c>
      <c r="H482" s="49" t="s">
        <v>6</v>
      </c>
      <c r="I482" s="39">
        <f t="shared" si="17"/>
        <v>5</v>
      </c>
      <c r="J482" s="39" t="e">
        <f>+IF(#REF!="Issued",1,IF(#REF!="Not Issued",2,"Nil"))</f>
        <v>#REF!</v>
      </c>
      <c r="K482" s="39" t="s">
        <v>2264</v>
      </c>
      <c r="L482" s="50"/>
      <c r="M482" s="90"/>
    </row>
    <row r="483" spans="1:13" ht="15.75" customHeight="1" x14ac:dyDescent="0.2">
      <c r="A483" s="44">
        <v>96</v>
      </c>
      <c r="B483" s="45" t="s">
        <v>1948</v>
      </c>
      <c r="C483" s="46">
        <v>83272</v>
      </c>
      <c r="D483" s="47" t="s">
        <v>1949</v>
      </c>
      <c r="E483" s="45" t="s">
        <v>1950</v>
      </c>
      <c r="F483" s="89" t="s">
        <v>232</v>
      </c>
      <c r="G483" s="48">
        <f t="shared" si="16"/>
        <v>2</v>
      </c>
      <c r="H483" s="49" t="s">
        <v>6</v>
      </c>
      <c r="I483" s="39">
        <f t="shared" si="17"/>
        <v>5</v>
      </c>
      <c r="J483" s="39" t="e">
        <f>+IF(#REF!="Issued",1,IF(#REF!="Not Issued",2,"Nil"))</f>
        <v>#REF!</v>
      </c>
      <c r="K483" s="39" t="s">
        <v>2268</v>
      </c>
      <c r="L483" s="50"/>
      <c r="M483" s="90"/>
    </row>
    <row r="484" spans="1:13" ht="15.75" customHeight="1" x14ac:dyDescent="0.2">
      <c r="A484" s="44">
        <v>97</v>
      </c>
      <c r="B484" s="45" t="s">
        <v>1961</v>
      </c>
      <c r="C484" s="46">
        <v>82340</v>
      </c>
      <c r="D484" s="47" t="s">
        <v>1962</v>
      </c>
      <c r="E484" s="45" t="s">
        <v>1963</v>
      </c>
      <c r="F484" s="89" t="s">
        <v>231</v>
      </c>
      <c r="G484" s="48">
        <f t="shared" ref="G484:G515" si="18">+IF(F484="M",1,IF(F484="f",2,IF(F484="Civ",3,"Error")))</f>
        <v>1</v>
      </c>
      <c r="H484" s="49" t="s">
        <v>6</v>
      </c>
      <c r="I484" s="39">
        <f t="shared" si="17"/>
        <v>5</v>
      </c>
      <c r="J484" s="39" t="e">
        <f>+IF(#REF!="Issued",1,IF(#REF!="Not Issued",2,"Nil"))</f>
        <v>#REF!</v>
      </c>
      <c r="K484" s="39" t="s">
        <v>2272</v>
      </c>
      <c r="L484" s="50"/>
      <c r="M484" s="90"/>
    </row>
    <row r="485" spans="1:13" ht="15.75" customHeight="1" x14ac:dyDescent="0.2">
      <c r="A485" s="44">
        <v>98</v>
      </c>
      <c r="B485" s="45" t="s">
        <v>1969</v>
      </c>
      <c r="C485" s="46">
        <v>83274</v>
      </c>
      <c r="D485" s="47" t="s">
        <v>1970</v>
      </c>
      <c r="E485" s="45" t="s">
        <v>1971</v>
      </c>
      <c r="F485" s="89" t="s">
        <v>231</v>
      </c>
      <c r="G485" s="48">
        <f t="shared" si="18"/>
        <v>1</v>
      </c>
      <c r="H485" s="49" t="s">
        <v>6</v>
      </c>
      <c r="I485" s="39">
        <f t="shared" si="17"/>
        <v>5</v>
      </c>
      <c r="J485" s="39" t="e">
        <f>+IF(#REF!="Issued",1,IF(#REF!="Not Issued",2,"Nil"))</f>
        <v>#REF!</v>
      </c>
      <c r="K485" s="39" t="s">
        <v>2275</v>
      </c>
      <c r="L485" s="50"/>
      <c r="M485" s="90"/>
    </row>
    <row r="486" spans="1:13" ht="15.75" customHeight="1" x14ac:dyDescent="0.2">
      <c r="A486" s="44">
        <v>99</v>
      </c>
      <c r="B486" s="45" t="s">
        <v>1985</v>
      </c>
      <c r="C486" s="46">
        <v>82343</v>
      </c>
      <c r="D486" s="47" t="s">
        <v>1986</v>
      </c>
      <c r="E486" s="45" t="s">
        <v>1987</v>
      </c>
      <c r="F486" s="89" t="s">
        <v>232</v>
      </c>
      <c r="G486" s="48">
        <f t="shared" si="18"/>
        <v>2</v>
      </c>
      <c r="H486" s="49" t="s">
        <v>6</v>
      </c>
      <c r="I486" s="39">
        <f t="shared" si="17"/>
        <v>5</v>
      </c>
      <c r="J486" s="39" t="e">
        <f>+IF(#REF!="Issued",1,IF(#REF!="Not Issued",2,"Nil"))</f>
        <v>#REF!</v>
      </c>
      <c r="K486" s="39" t="s">
        <v>2278</v>
      </c>
      <c r="L486" s="50"/>
      <c r="M486" s="90"/>
    </row>
    <row r="487" spans="1:13" ht="15.75" customHeight="1" x14ac:dyDescent="0.2">
      <c r="A487" s="44">
        <v>100</v>
      </c>
      <c r="B487" s="45" t="s">
        <v>1989</v>
      </c>
      <c r="C487" s="46">
        <v>83275</v>
      </c>
      <c r="D487" s="47" t="s">
        <v>1990</v>
      </c>
      <c r="E487" s="45" t="s">
        <v>1991</v>
      </c>
      <c r="F487" s="89" t="s">
        <v>231</v>
      </c>
      <c r="G487" s="48">
        <f t="shared" si="18"/>
        <v>1</v>
      </c>
      <c r="H487" s="49" t="s">
        <v>6</v>
      </c>
      <c r="I487" s="39">
        <f t="shared" si="17"/>
        <v>5</v>
      </c>
      <c r="J487" s="39" t="e">
        <f>+IF(#REF!="Issued",1,IF(#REF!="Not Issued",2,"Nil"))</f>
        <v>#REF!</v>
      </c>
      <c r="K487" s="39" t="s">
        <v>2282</v>
      </c>
      <c r="L487" s="50"/>
      <c r="M487" s="90"/>
    </row>
    <row r="488" spans="1:13" ht="15.75" customHeight="1" x14ac:dyDescent="0.2">
      <c r="A488" s="44">
        <v>101</v>
      </c>
      <c r="B488" s="45" t="s">
        <v>2014</v>
      </c>
      <c r="C488" s="46">
        <v>82348</v>
      </c>
      <c r="D488" s="47" t="s">
        <v>2015</v>
      </c>
      <c r="E488" s="45" t="s">
        <v>2016</v>
      </c>
      <c r="F488" s="89" t="s">
        <v>231</v>
      </c>
      <c r="G488" s="48">
        <f t="shared" si="18"/>
        <v>1</v>
      </c>
      <c r="H488" s="49" t="s">
        <v>6</v>
      </c>
      <c r="I488" s="39">
        <f t="shared" si="17"/>
        <v>5</v>
      </c>
      <c r="J488" s="39" t="e">
        <f>+IF(#REF!="Issued",1,IF(#REF!="Not Issued",2,"Nil"))</f>
        <v>#REF!</v>
      </c>
      <c r="K488" s="39" t="s">
        <v>2285</v>
      </c>
      <c r="L488" s="50"/>
      <c r="M488" s="90"/>
    </row>
    <row r="489" spans="1:13" ht="15.75" customHeight="1" x14ac:dyDescent="0.2">
      <c r="A489" s="44">
        <v>102</v>
      </c>
      <c r="B489" s="45" t="s">
        <v>2030</v>
      </c>
      <c r="C489" s="46">
        <v>82351</v>
      </c>
      <c r="D489" s="47" t="s">
        <v>2031</v>
      </c>
      <c r="E489" s="45" t="s">
        <v>2032</v>
      </c>
      <c r="F489" s="89" t="s">
        <v>231</v>
      </c>
      <c r="G489" s="48">
        <f t="shared" si="18"/>
        <v>1</v>
      </c>
      <c r="H489" s="49" t="s">
        <v>6</v>
      </c>
      <c r="I489" s="39">
        <f t="shared" si="17"/>
        <v>5</v>
      </c>
      <c r="J489" s="39" t="e">
        <f>+IF(#REF!="Issued",1,IF(#REF!="Not Issued",2,"Nil"))</f>
        <v>#REF!</v>
      </c>
      <c r="K489" s="39" t="s">
        <v>2289</v>
      </c>
      <c r="L489" s="50"/>
      <c r="M489" s="90"/>
    </row>
    <row r="490" spans="1:13" ht="15.75" customHeight="1" x14ac:dyDescent="0.2">
      <c r="A490" s="44">
        <v>103</v>
      </c>
      <c r="B490" s="45" t="s">
        <v>2034</v>
      </c>
      <c r="C490" s="46">
        <v>81721</v>
      </c>
      <c r="D490" s="47" t="s">
        <v>2035</v>
      </c>
      <c r="E490" s="45" t="s">
        <v>2036</v>
      </c>
      <c r="F490" s="89" t="s">
        <v>232</v>
      </c>
      <c r="G490" s="48">
        <f t="shared" si="18"/>
        <v>2</v>
      </c>
      <c r="H490" s="49" t="s">
        <v>6</v>
      </c>
      <c r="I490" s="39">
        <f t="shared" si="17"/>
        <v>5</v>
      </c>
      <c r="J490" s="39" t="e">
        <f>+IF(#REF!="Issued",1,IF(#REF!="Not Issued",2,"Nil"))</f>
        <v>#REF!</v>
      </c>
      <c r="K490" s="39" t="s">
        <v>2292</v>
      </c>
      <c r="L490" s="50"/>
      <c r="M490" s="90"/>
    </row>
    <row r="491" spans="1:13" ht="15.75" customHeight="1" x14ac:dyDescent="0.2">
      <c r="A491" s="44">
        <v>104</v>
      </c>
      <c r="B491" s="45" t="s">
        <v>2038</v>
      </c>
      <c r="C491" s="46">
        <v>83278</v>
      </c>
      <c r="D491" s="47" t="s">
        <v>2039</v>
      </c>
      <c r="E491" s="45" t="s">
        <v>2040</v>
      </c>
      <c r="F491" s="89" t="s">
        <v>231</v>
      </c>
      <c r="G491" s="48">
        <f t="shared" si="18"/>
        <v>1</v>
      </c>
      <c r="H491" s="49" t="s">
        <v>6</v>
      </c>
      <c r="I491" s="39">
        <f t="shared" si="17"/>
        <v>5</v>
      </c>
      <c r="J491" s="39" t="e">
        <f>+IF(#REF!="Issued",1,IF(#REF!="Not Issued",2,"Nil"))</f>
        <v>#REF!</v>
      </c>
      <c r="K491" s="39" t="s">
        <v>2296</v>
      </c>
      <c r="L491" s="50"/>
      <c r="M491" s="90"/>
    </row>
    <row r="492" spans="1:13" ht="15.75" customHeight="1" x14ac:dyDescent="0.2">
      <c r="A492" s="44">
        <v>105</v>
      </c>
      <c r="B492" s="45" t="s">
        <v>2042</v>
      </c>
      <c r="C492" s="46">
        <v>82352</v>
      </c>
      <c r="D492" s="47" t="s">
        <v>2043</v>
      </c>
      <c r="E492" s="45" t="s">
        <v>2044</v>
      </c>
      <c r="F492" s="89" t="s">
        <v>232</v>
      </c>
      <c r="G492" s="48">
        <f t="shared" si="18"/>
        <v>2</v>
      </c>
      <c r="H492" s="49" t="s">
        <v>6</v>
      </c>
      <c r="I492" s="39">
        <f t="shared" si="17"/>
        <v>5</v>
      </c>
      <c r="J492" s="39" t="e">
        <f>+IF(#REF!="Issued",1,IF(#REF!="Not Issued",2,"Nil"))</f>
        <v>#REF!</v>
      </c>
      <c r="K492" s="39" t="s">
        <v>2300</v>
      </c>
      <c r="L492" s="50"/>
      <c r="M492" s="90"/>
    </row>
    <row r="493" spans="1:13" ht="15.75" customHeight="1" x14ac:dyDescent="0.2">
      <c r="A493" s="44">
        <v>106</v>
      </c>
      <c r="B493" s="45" t="s">
        <v>2050</v>
      </c>
      <c r="C493" s="46">
        <v>82354</v>
      </c>
      <c r="D493" s="47" t="s">
        <v>2051</v>
      </c>
      <c r="E493" s="45" t="s">
        <v>405</v>
      </c>
      <c r="F493" s="89" t="s">
        <v>231</v>
      </c>
      <c r="G493" s="48">
        <f t="shared" si="18"/>
        <v>1</v>
      </c>
      <c r="H493" s="49" t="s">
        <v>6</v>
      </c>
      <c r="I493" s="39">
        <f t="shared" si="17"/>
        <v>5</v>
      </c>
      <c r="J493" s="39" t="e">
        <f>+IF(#REF!="Issued",1,IF(#REF!="Not Issued",2,"Nil"))</f>
        <v>#REF!</v>
      </c>
      <c r="K493" s="39" t="s">
        <v>2304</v>
      </c>
      <c r="L493" s="50"/>
      <c r="M493" s="90"/>
    </row>
    <row r="494" spans="1:13" ht="15.75" customHeight="1" x14ac:dyDescent="0.2">
      <c r="A494" s="44">
        <v>107</v>
      </c>
      <c r="B494" s="45" t="s">
        <v>2061</v>
      </c>
      <c r="C494" s="46">
        <v>83386</v>
      </c>
      <c r="D494" s="47" t="s">
        <v>2062</v>
      </c>
      <c r="E494" s="45" t="s">
        <v>2063</v>
      </c>
      <c r="F494" s="89" t="s">
        <v>231</v>
      </c>
      <c r="G494" s="48">
        <f t="shared" si="18"/>
        <v>1</v>
      </c>
      <c r="H494" s="49" t="s">
        <v>6</v>
      </c>
      <c r="I494" s="39">
        <f t="shared" si="17"/>
        <v>5</v>
      </c>
      <c r="J494" s="39" t="e">
        <f>+IF(#REF!="Issued",1,IF(#REF!="Not Issued",2,"Nil"))</f>
        <v>#REF!</v>
      </c>
      <c r="K494" s="39" t="s">
        <v>2308</v>
      </c>
      <c r="L494" s="50"/>
      <c r="M494" s="90"/>
    </row>
    <row r="495" spans="1:13" ht="15.75" customHeight="1" x14ac:dyDescent="0.2">
      <c r="A495" s="44">
        <v>108</v>
      </c>
      <c r="B495" s="45" t="s">
        <v>2071</v>
      </c>
      <c r="C495" s="46">
        <v>82359</v>
      </c>
      <c r="D495" s="47" t="s">
        <v>2072</v>
      </c>
      <c r="E495" s="45" t="s">
        <v>77</v>
      </c>
      <c r="F495" s="89" t="s">
        <v>231</v>
      </c>
      <c r="G495" s="48">
        <f t="shared" si="18"/>
        <v>1</v>
      </c>
      <c r="H495" s="49" t="s">
        <v>6</v>
      </c>
      <c r="I495" s="39">
        <f t="shared" si="17"/>
        <v>5</v>
      </c>
      <c r="J495" s="39" t="e">
        <f>+IF(#REF!="Issued",1,IF(#REF!="Not Issued",2,"Nil"))</f>
        <v>#REF!</v>
      </c>
      <c r="K495" s="39" t="s">
        <v>2312</v>
      </c>
      <c r="L495" s="50"/>
      <c r="M495" s="90"/>
    </row>
    <row r="496" spans="1:13" ht="15.75" customHeight="1" x14ac:dyDescent="0.2">
      <c r="A496" s="44">
        <v>109</v>
      </c>
      <c r="B496" s="45" t="s">
        <v>2091</v>
      </c>
      <c r="C496" s="46">
        <v>82362</v>
      </c>
      <c r="D496" s="47" t="s">
        <v>2092</v>
      </c>
      <c r="E496" s="45" t="s">
        <v>2093</v>
      </c>
      <c r="F496" s="89" t="s">
        <v>231</v>
      </c>
      <c r="G496" s="48">
        <f t="shared" si="18"/>
        <v>1</v>
      </c>
      <c r="H496" s="49" t="s">
        <v>6</v>
      </c>
      <c r="I496" s="39">
        <f t="shared" si="17"/>
        <v>5</v>
      </c>
      <c r="J496" s="39" t="e">
        <f>+IF(#REF!="Issued",1,IF(#REF!="Not Issued",2,"Nil"))</f>
        <v>#REF!</v>
      </c>
      <c r="K496" s="39" t="s">
        <v>2315</v>
      </c>
      <c r="L496" s="50"/>
      <c r="M496" s="90"/>
    </row>
    <row r="497" spans="1:13" ht="15.75" customHeight="1" x14ac:dyDescent="0.2">
      <c r="A497" s="44">
        <v>110</v>
      </c>
      <c r="B497" s="45" t="s">
        <v>2095</v>
      </c>
      <c r="C497" s="46">
        <v>83280</v>
      </c>
      <c r="D497" s="47" t="s">
        <v>2096</v>
      </c>
      <c r="E497" s="45" t="s">
        <v>2097</v>
      </c>
      <c r="F497" s="89" t="s">
        <v>232</v>
      </c>
      <c r="G497" s="48">
        <f t="shared" si="18"/>
        <v>2</v>
      </c>
      <c r="H497" s="49" t="s">
        <v>6</v>
      </c>
      <c r="I497" s="39">
        <f t="shared" si="17"/>
        <v>5</v>
      </c>
      <c r="J497" s="39" t="e">
        <f>+IF(#REF!="Issued",1,IF(#REF!="Not Issued",2,"Nil"))</f>
        <v>#REF!</v>
      </c>
      <c r="K497" s="39" t="s">
        <v>2319</v>
      </c>
      <c r="L497" s="50"/>
      <c r="M497" s="90"/>
    </row>
    <row r="498" spans="1:13" ht="15.75" customHeight="1" x14ac:dyDescent="0.2">
      <c r="A498" s="44">
        <v>111</v>
      </c>
      <c r="B498" s="45" t="s">
        <v>2107</v>
      </c>
      <c r="C498" s="46">
        <v>82365</v>
      </c>
      <c r="D498" s="47" t="s">
        <v>2108</v>
      </c>
      <c r="E498" s="45" t="s">
        <v>2109</v>
      </c>
      <c r="F498" s="89" t="s">
        <v>231</v>
      </c>
      <c r="G498" s="48">
        <f t="shared" si="18"/>
        <v>1</v>
      </c>
      <c r="H498" s="49" t="s">
        <v>6</v>
      </c>
      <c r="I498" s="39">
        <f t="shared" si="17"/>
        <v>5</v>
      </c>
      <c r="J498" s="39" t="e">
        <f>+IF(#REF!="Issued",1,IF(#REF!="Not Issued",2,"Nil"))</f>
        <v>#REF!</v>
      </c>
      <c r="K498" s="39" t="s">
        <v>2322</v>
      </c>
      <c r="L498" s="50"/>
      <c r="M498" s="90"/>
    </row>
    <row r="499" spans="1:13" ht="15.75" customHeight="1" x14ac:dyDescent="0.2">
      <c r="A499" s="44">
        <v>112</v>
      </c>
      <c r="B499" s="45" t="s">
        <v>2115</v>
      </c>
      <c r="C499" s="46">
        <v>82367</v>
      </c>
      <c r="D499" s="47" t="s">
        <v>2116</v>
      </c>
      <c r="E499" s="45" t="s">
        <v>2117</v>
      </c>
      <c r="F499" s="89" t="s">
        <v>231</v>
      </c>
      <c r="G499" s="48">
        <f t="shared" si="18"/>
        <v>1</v>
      </c>
      <c r="H499" s="49" t="s">
        <v>6</v>
      </c>
      <c r="I499" s="39">
        <f t="shared" si="17"/>
        <v>5</v>
      </c>
      <c r="J499" s="39" t="e">
        <f>+IF(#REF!="Issued",1,IF(#REF!="Not Issued",2,"Nil"))</f>
        <v>#REF!</v>
      </c>
      <c r="K499" s="39" t="s">
        <v>2325</v>
      </c>
      <c r="L499" s="50"/>
      <c r="M499" s="90"/>
    </row>
    <row r="500" spans="1:13" ht="15.75" customHeight="1" x14ac:dyDescent="0.2">
      <c r="A500" s="44">
        <v>113</v>
      </c>
      <c r="B500" s="45" t="s">
        <v>2126</v>
      </c>
      <c r="C500" s="46">
        <v>82370</v>
      </c>
      <c r="D500" s="47" t="s">
        <v>2127</v>
      </c>
      <c r="E500" s="45" t="s">
        <v>2128</v>
      </c>
      <c r="F500" s="89" t="s">
        <v>231</v>
      </c>
      <c r="G500" s="48">
        <f t="shared" si="18"/>
        <v>1</v>
      </c>
      <c r="H500" s="49" t="s">
        <v>6</v>
      </c>
      <c r="I500" s="39">
        <f t="shared" si="17"/>
        <v>5</v>
      </c>
      <c r="J500" s="39" t="e">
        <f>+IF(#REF!="Issued",1,IF(#REF!="Not Issued",2,"Nil"))</f>
        <v>#REF!</v>
      </c>
      <c r="K500" s="39" t="s">
        <v>2328</v>
      </c>
      <c r="L500" s="50"/>
      <c r="M500" s="90"/>
    </row>
    <row r="501" spans="1:13" ht="15.75" customHeight="1" x14ac:dyDescent="0.2">
      <c r="A501" s="44">
        <v>114</v>
      </c>
      <c r="B501" s="45" t="s">
        <v>2146</v>
      </c>
      <c r="C501" s="46">
        <v>82374</v>
      </c>
      <c r="D501" s="47" t="s">
        <v>2147</v>
      </c>
      <c r="E501" s="45" t="s">
        <v>2148</v>
      </c>
      <c r="F501" s="89" t="s">
        <v>231</v>
      </c>
      <c r="G501" s="48">
        <f t="shared" si="18"/>
        <v>1</v>
      </c>
      <c r="H501" s="49" t="s">
        <v>6</v>
      </c>
      <c r="I501" s="39">
        <f t="shared" si="17"/>
        <v>5</v>
      </c>
      <c r="J501" s="39" t="e">
        <f>+IF(#REF!="Issued",1,IF(#REF!="Not Issued",2,"Nil"))</f>
        <v>#REF!</v>
      </c>
      <c r="K501" s="39" t="s">
        <v>2332</v>
      </c>
      <c r="L501" s="50"/>
      <c r="M501" s="90"/>
    </row>
    <row r="502" spans="1:13" ht="15.75" customHeight="1" x14ac:dyDescent="0.2">
      <c r="A502" s="44">
        <v>115</v>
      </c>
      <c r="B502" s="45" t="s">
        <v>2150</v>
      </c>
      <c r="C502" s="46">
        <v>82375</v>
      </c>
      <c r="D502" s="47" t="s">
        <v>2151</v>
      </c>
      <c r="E502" s="45" t="s">
        <v>2152</v>
      </c>
      <c r="F502" s="89" t="s">
        <v>232</v>
      </c>
      <c r="G502" s="48">
        <f t="shared" si="18"/>
        <v>2</v>
      </c>
      <c r="H502" s="49" t="s">
        <v>6</v>
      </c>
      <c r="I502" s="39">
        <f t="shared" si="17"/>
        <v>5</v>
      </c>
      <c r="J502" s="39" t="e">
        <f>+IF(#REF!="Issued",1,IF(#REF!="Not Issued",2,"Nil"))</f>
        <v>#REF!</v>
      </c>
      <c r="K502" s="39" t="s">
        <v>2336</v>
      </c>
      <c r="L502" s="50"/>
      <c r="M502" s="90"/>
    </row>
    <row r="503" spans="1:13" ht="15.75" customHeight="1" x14ac:dyDescent="0.2">
      <c r="A503" s="44">
        <v>116</v>
      </c>
      <c r="B503" s="45" t="s">
        <v>2165</v>
      </c>
      <c r="C503" s="46">
        <v>82379</v>
      </c>
      <c r="D503" s="47" t="s">
        <v>2166</v>
      </c>
      <c r="E503" s="45" t="s">
        <v>2167</v>
      </c>
      <c r="F503" s="89" t="s">
        <v>231</v>
      </c>
      <c r="G503" s="48">
        <f t="shared" si="18"/>
        <v>1</v>
      </c>
      <c r="H503" s="49" t="s">
        <v>6</v>
      </c>
      <c r="I503" s="39">
        <f t="shared" si="17"/>
        <v>5</v>
      </c>
      <c r="J503" s="39" t="e">
        <f>+IF(#REF!="Issued",1,IF(#REF!="Not Issued",2,"Nil"))</f>
        <v>#REF!</v>
      </c>
      <c r="K503" s="39" t="s">
        <v>2340</v>
      </c>
      <c r="L503" s="50"/>
      <c r="M503" s="90"/>
    </row>
    <row r="504" spans="1:13" ht="15.75" customHeight="1" x14ac:dyDescent="0.2">
      <c r="A504" s="44">
        <v>117</v>
      </c>
      <c r="B504" s="45" t="s">
        <v>2177</v>
      </c>
      <c r="C504" s="46">
        <v>82382</v>
      </c>
      <c r="D504" s="47" t="s">
        <v>2178</v>
      </c>
      <c r="E504" s="45" t="s">
        <v>2179</v>
      </c>
      <c r="F504" s="89" t="s">
        <v>231</v>
      </c>
      <c r="G504" s="48">
        <f t="shared" si="18"/>
        <v>1</v>
      </c>
      <c r="H504" s="49" t="s">
        <v>6</v>
      </c>
      <c r="I504" s="39">
        <f t="shared" si="17"/>
        <v>5</v>
      </c>
      <c r="J504" s="39" t="e">
        <f>+IF(#REF!="Issued",1,IF(#REF!="Not Issued",2,"Nil"))</f>
        <v>#REF!</v>
      </c>
      <c r="K504" s="39" t="s">
        <v>2343</v>
      </c>
      <c r="L504" s="50"/>
      <c r="M504" s="90"/>
    </row>
    <row r="505" spans="1:13" ht="15.75" customHeight="1" x14ac:dyDescent="0.2">
      <c r="A505" s="44">
        <v>118</v>
      </c>
      <c r="B505" s="45" t="s">
        <v>2184</v>
      </c>
      <c r="C505" s="46">
        <v>83281</v>
      </c>
      <c r="D505" s="47" t="s">
        <v>2185</v>
      </c>
      <c r="E505" s="45" t="s">
        <v>2186</v>
      </c>
      <c r="F505" s="89" t="s">
        <v>231</v>
      </c>
      <c r="G505" s="48">
        <f t="shared" si="18"/>
        <v>1</v>
      </c>
      <c r="H505" s="49" t="s">
        <v>6</v>
      </c>
      <c r="I505" s="39">
        <f t="shared" si="17"/>
        <v>5</v>
      </c>
      <c r="J505" s="39" t="e">
        <f>+IF(#REF!="Issued",1,IF(#REF!="Not Issued",2,"Nil"))</f>
        <v>#REF!</v>
      </c>
      <c r="K505" s="39" t="s">
        <v>2347</v>
      </c>
      <c r="L505" s="50"/>
      <c r="M505" s="90"/>
    </row>
    <row r="506" spans="1:13" ht="15.75" customHeight="1" x14ac:dyDescent="0.2">
      <c r="A506" s="44">
        <v>119</v>
      </c>
      <c r="B506" s="45" t="s">
        <v>2190</v>
      </c>
      <c r="C506" s="46">
        <v>83282</v>
      </c>
      <c r="D506" s="47" t="s">
        <v>2191</v>
      </c>
      <c r="E506" s="45" t="s">
        <v>2192</v>
      </c>
      <c r="F506" s="89" t="s">
        <v>232</v>
      </c>
      <c r="G506" s="48">
        <f t="shared" si="18"/>
        <v>2</v>
      </c>
      <c r="H506" s="49" t="s">
        <v>6</v>
      </c>
      <c r="I506" s="39">
        <f t="shared" si="17"/>
        <v>5</v>
      </c>
      <c r="J506" s="39" t="e">
        <f>+IF(#REF!="Issued",1,IF(#REF!="Not Issued",2,"Nil"))</f>
        <v>#REF!</v>
      </c>
      <c r="K506" s="39" t="s">
        <v>2351</v>
      </c>
      <c r="L506" s="50"/>
      <c r="M506" s="90"/>
    </row>
    <row r="507" spans="1:13" ht="15.75" customHeight="1" x14ac:dyDescent="0.2">
      <c r="A507" s="44">
        <v>120</v>
      </c>
      <c r="B507" s="45" t="s">
        <v>2201</v>
      </c>
      <c r="C507" s="46">
        <v>82387</v>
      </c>
      <c r="D507" s="47" t="s">
        <v>2202</v>
      </c>
      <c r="E507" s="45" t="s">
        <v>2203</v>
      </c>
      <c r="F507" s="89" t="s">
        <v>232</v>
      </c>
      <c r="G507" s="48">
        <f t="shared" si="18"/>
        <v>2</v>
      </c>
      <c r="H507" s="49" t="s">
        <v>6</v>
      </c>
      <c r="I507" s="39">
        <f t="shared" si="17"/>
        <v>5</v>
      </c>
      <c r="J507" s="39" t="e">
        <f>+IF(#REF!="Issued",1,IF(#REF!="Not Issued",2,"Nil"))</f>
        <v>#REF!</v>
      </c>
      <c r="K507" s="39" t="s">
        <v>2354</v>
      </c>
      <c r="L507" s="50"/>
      <c r="M507" s="90"/>
    </row>
    <row r="508" spans="1:13" ht="15.75" customHeight="1" x14ac:dyDescent="0.2">
      <c r="A508" s="44">
        <v>121</v>
      </c>
      <c r="B508" s="45" t="s">
        <v>2212</v>
      </c>
      <c r="C508" s="46">
        <v>83284</v>
      </c>
      <c r="D508" s="47" t="s">
        <v>2213</v>
      </c>
      <c r="E508" s="45" t="s">
        <v>2214</v>
      </c>
      <c r="F508" s="89" t="s">
        <v>232</v>
      </c>
      <c r="G508" s="48">
        <f t="shared" si="18"/>
        <v>2</v>
      </c>
      <c r="H508" s="49" t="s">
        <v>6</v>
      </c>
      <c r="I508" s="39">
        <f t="shared" si="17"/>
        <v>5</v>
      </c>
      <c r="J508" s="39" t="e">
        <f>+IF(#REF!="Issued",1,IF(#REF!="Not Issued",2,"Nil"))</f>
        <v>#REF!</v>
      </c>
      <c r="K508" s="39" t="s">
        <v>2358</v>
      </c>
      <c r="L508" s="50"/>
      <c r="M508" s="90"/>
    </row>
    <row r="509" spans="1:13" ht="15.75" customHeight="1" x14ac:dyDescent="0.2">
      <c r="A509" s="44">
        <v>122</v>
      </c>
      <c r="B509" s="45" t="s">
        <v>2227</v>
      </c>
      <c r="C509" s="46">
        <v>82390</v>
      </c>
      <c r="D509" s="47" t="s">
        <v>2228</v>
      </c>
      <c r="E509" s="45" t="s">
        <v>2229</v>
      </c>
      <c r="F509" s="89" t="s">
        <v>231</v>
      </c>
      <c r="G509" s="48">
        <f t="shared" si="18"/>
        <v>1</v>
      </c>
      <c r="H509" s="49" t="s">
        <v>6</v>
      </c>
      <c r="I509" s="39">
        <f t="shared" si="17"/>
        <v>5</v>
      </c>
      <c r="J509" s="39" t="e">
        <f>+IF(#REF!="Issued",1,IF(#REF!="Not Issued",2,"Nil"))</f>
        <v>#REF!</v>
      </c>
      <c r="K509" s="39" t="s">
        <v>2362</v>
      </c>
      <c r="L509" s="50"/>
      <c r="M509" s="90"/>
    </row>
    <row r="510" spans="1:13" ht="15.75" customHeight="1" x14ac:dyDescent="0.2">
      <c r="A510" s="44">
        <v>123</v>
      </c>
      <c r="B510" s="45" t="s">
        <v>2247</v>
      </c>
      <c r="C510" s="46">
        <v>83287</v>
      </c>
      <c r="D510" s="47" t="s">
        <v>2248</v>
      </c>
      <c r="E510" s="45" t="s">
        <v>2249</v>
      </c>
      <c r="F510" s="89" t="s">
        <v>232</v>
      </c>
      <c r="G510" s="48">
        <f t="shared" si="18"/>
        <v>2</v>
      </c>
      <c r="H510" s="49" t="s">
        <v>6</v>
      </c>
      <c r="I510" s="39">
        <f t="shared" si="17"/>
        <v>5</v>
      </c>
      <c r="J510" s="39" t="e">
        <f>+IF(#REF!="Issued",1,IF(#REF!="Not Issued",2,"Nil"))</f>
        <v>#REF!</v>
      </c>
      <c r="K510" s="39" t="s">
        <v>2366</v>
      </c>
      <c r="L510" s="50"/>
      <c r="M510" s="90"/>
    </row>
    <row r="511" spans="1:13" ht="15.75" customHeight="1" x14ac:dyDescent="0.2">
      <c r="A511" s="44">
        <v>124</v>
      </c>
      <c r="B511" s="45" t="s">
        <v>2254</v>
      </c>
      <c r="C511" s="46">
        <v>83289</v>
      </c>
      <c r="D511" s="47" t="s">
        <v>2255</v>
      </c>
      <c r="E511" s="45" t="s">
        <v>118</v>
      </c>
      <c r="F511" s="89" t="s">
        <v>232</v>
      </c>
      <c r="G511" s="48">
        <f t="shared" si="18"/>
        <v>2</v>
      </c>
      <c r="H511" s="49" t="s">
        <v>6</v>
      </c>
      <c r="I511" s="39">
        <f t="shared" si="17"/>
        <v>5</v>
      </c>
      <c r="J511" s="39" t="e">
        <f>+IF(#REF!="Issued",1,IF(#REF!="Not Issued",2,"Nil"))</f>
        <v>#REF!</v>
      </c>
      <c r="K511" s="39" t="s">
        <v>2370</v>
      </c>
      <c r="L511" s="50"/>
      <c r="M511" s="90"/>
    </row>
    <row r="512" spans="1:13" ht="15.75" customHeight="1" x14ac:dyDescent="0.2">
      <c r="A512" s="44">
        <v>125</v>
      </c>
      <c r="B512" s="45" t="s">
        <v>2265</v>
      </c>
      <c r="C512" s="46">
        <v>82397</v>
      </c>
      <c r="D512" s="47" t="s">
        <v>2266</v>
      </c>
      <c r="E512" s="45" t="s">
        <v>2267</v>
      </c>
      <c r="F512" s="89" t="s">
        <v>231</v>
      </c>
      <c r="G512" s="48">
        <f t="shared" si="18"/>
        <v>1</v>
      </c>
      <c r="H512" s="49" t="s">
        <v>6</v>
      </c>
      <c r="I512" s="39">
        <f t="shared" si="17"/>
        <v>5</v>
      </c>
      <c r="J512" s="39" t="e">
        <f>+IF(#REF!="Issued",1,IF(#REF!="Not Issued",2,"Nil"))</f>
        <v>#REF!</v>
      </c>
      <c r="K512" s="39" t="s">
        <v>2373</v>
      </c>
      <c r="L512" s="50"/>
      <c r="M512" s="90"/>
    </row>
    <row r="513" spans="1:13" ht="15.75" customHeight="1" x14ac:dyDescent="0.2">
      <c r="A513" s="44">
        <v>126</v>
      </c>
      <c r="B513" s="45" t="s">
        <v>2297</v>
      </c>
      <c r="C513" s="46">
        <v>83290</v>
      </c>
      <c r="D513" s="47" t="s">
        <v>2298</v>
      </c>
      <c r="E513" s="45" t="s">
        <v>2299</v>
      </c>
      <c r="F513" s="89" t="s">
        <v>231</v>
      </c>
      <c r="G513" s="48">
        <f t="shared" si="18"/>
        <v>1</v>
      </c>
      <c r="H513" s="49" t="s">
        <v>6</v>
      </c>
      <c r="I513" s="39">
        <f t="shared" si="17"/>
        <v>5</v>
      </c>
      <c r="J513" s="39" t="e">
        <f>+IF(#REF!="Issued",1,IF(#REF!="Not Issued",2,"Nil"))</f>
        <v>#REF!</v>
      </c>
      <c r="K513" s="39" t="s">
        <v>2376</v>
      </c>
      <c r="L513" s="50"/>
      <c r="M513" s="90"/>
    </row>
    <row r="514" spans="1:13" ht="15.75" customHeight="1" x14ac:dyDescent="0.2">
      <c r="A514" s="44">
        <v>127</v>
      </c>
      <c r="B514" s="45" t="s">
        <v>2305</v>
      </c>
      <c r="C514" s="46">
        <v>82405</v>
      </c>
      <c r="D514" s="47" t="s">
        <v>2306</v>
      </c>
      <c r="E514" s="45" t="s">
        <v>2307</v>
      </c>
      <c r="F514" s="89" t="s">
        <v>232</v>
      </c>
      <c r="G514" s="48">
        <f t="shared" si="18"/>
        <v>2</v>
      </c>
      <c r="H514" s="49" t="s">
        <v>6</v>
      </c>
      <c r="I514" s="39">
        <f t="shared" si="17"/>
        <v>5</v>
      </c>
      <c r="J514" s="39" t="e">
        <f>+IF(#REF!="Issued",1,IF(#REF!="Not Issued",2,"Nil"))</f>
        <v>#REF!</v>
      </c>
      <c r="K514" s="39" t="s">
        <v>2379</v>
      </c>
      <c r="L514" s="50"/>
      <c r="M514" s="90"/>
    </row>
    <row r="515" spans="1:13" ht="15.75" customHeight="1" x14ac:dyDescent="0.2">
      <c r="A515" s="44">
        <v>128</v>
      </c>
      <c r="B515" s="45" t="s">
        <v>2320</v>
      </c>
      <c r="C515" s="46">
        <v>82408</v>
      </c>
      <c r="D515" s="47" t="s">
        <v>2321</v>
      </c>
      <c r="E515" s="45" t="s">
        <v>202</v>
      </c>
      <c r="F515" s="89" t="s">
        <v>231</v>
      </c>
      <c r="G515" s="48">
        <f t="shared" si="18"/>
        <v>1</v>
      </c>
      <c r="H515" s="49" t="s">
        <v>6</v>
      </c>
      <c r="I515" s="39">
        <f t="shared" si="17"/>
        <v>5</v>
      </c>
      <c r="J515" s="39" t="e">
        <f>+IF(#REF!="Issued",1,IF(#REF!="Not Issued",2,"Nil"))</f>
        <v>#REF!</v>
      </c>
      <c r="K515" s="39" t="s">
        <v>2382</v>
      </c>
      <c r="L515" s="50"/>
      <c r="M515" s="90"/>
    </row>
    <row r="516" spans="1:13" ht="15.75" customHeight="1" x14ac:dyDescent="0.2">
      <c r="A516" s="44">
        <v>129</v>
      </c>
      <c r="B516" s="45" t="s">
        <v>2337</v>
      </c>
      <c r="C516" s="46">
        <v>82411</v>
      </c>
      <c r="D516" s="47" t="s">
        <v>2338</v>
      </c>
      <c r="E516" s="45" t="s">
        <v>2339</v>
      </c>
      <c r="F516" s="89" t="s">
        <v>231</v>
      </c>
      <c r="G516" s="48">
        <f t="shared" ref="G516:G527" si="19">+IF(F516="M",1,IF(F516="f",2,IF(F516="Civ",3,"Error")))</f>
        <v>1</v>
      </c>
      <c r="H516" s="49" t="s">
        <v>6</v>
      </c>
      <c r="I516" s="39">
        <f t="shared" ref="I516:I527" si="20">+IF(H516="Incomplete",5,IF(H516="Complete",1,IF(H516="Incomplete",2,IF(H516="Left",3,IF(H516="Dropped",4,"Error")))))</f>
        <v>5</v>
      </c>
      <c r="J516" s="39" t="e">
        <f>+IF(#REF!="Issued",1,IF(#REF!="Not Issued",2,"Nil"))</f>
        <v>#REF!</v>
      </c>
      <c r="K516" s="39" t="s">
        <v>2386</v>
      </c>
      <c r="L516" s="50"/>
      <c r="M516" s="90"/>
    </row>
    <row r="517" spans="1:13" ht="15.75" customHeight="1" x14ac:dyDescent="0.2">
      <c r="A517" s="44">
        <v>130</v>
      </c>
      <c r="B517" s="45" t="s">
        <v>2344</v>
      </c>
      <c r="C517" s="46">
        <v>83389</v>
      </c>
      <c r="D517" s="47" t="s">
        <v>2345</v>
      </c>
      <c r="E517" s="45" t="s">
        <v>2346</v>
      </c>
      <c r="F517" s="89" t="s">
        <v>231</v>
      </c>
      <c r="G517" s="48">
        <f t="shared" si="19"/>
        <v>1</v>
      </c>
      <c r="H517" s="49" t="s">
        <v>6</v>
      </c>
      <c r="I517" s="39">
        <f t="shared" si="20"/>
        <v>5</v>
      </c>
      <c r="J517" s="39" t="e">
        <f>+IF(#REF!="Issued",1,IF(#REF!="Not Issued",2,"Nil"))</f>
        <v>#REF!</v>
      </c>
      <c r="K517" s="39" t="s">
        <v>2389</v>
      </c>
      <c r="L517" s="50"/>
      <c r="M517" s="90"/>
    </row>
    <row r="518" spans="1:13" ht="15.75" customHeight="1" x14ac:dyDescent="0.2">
      <c r="A518" s="44">
        <v>131</v>
      </c>
      <c r="B518" s="45" t="s">
        <v>2367</v>
      </c>
      <c r="C518" s="46">
        <v>83293</v>
      </c>
      <c r="D518" s="47" t="s">
        <v>2368</v>
      </c>
      <c r="E518" s="45" t="s">
        <v>2369</v>
      </c>
      <c r="F518" s="89" t="s">
        <v>232</v>
      </c>
      <c r="G518" s="48">
        <f t="shared" si="19"/>
        <v>2</v>
      </c>
      <c r="H518" s="49" t="s">
        <v>6</v>
      </c>
      <c r="I518" s="39">
        <f t="shared" si="20"/>
        <v>5</v>
      </c>
      <c r="J518" s="39" t="e">
        <f>+IF(#REF!="Issued",1,IF(#REF!="Not Issued",2,"Nil"))</f>
        <v>#REF!</v>
      </c>
      <c r="K518" s="39" t="s">
        <v>2392</v>
      </c>
      <c r="L518" s="50"/>
      <c r="M518" s="90"/>
    </row>
    <row r="519" spans="1:13" ht="15.75" customHeight="1" x14ac:dyDescent="0.2">
      <c r="A519" s="44">
        <v>132</v>
      </c>
      <c r="B519" s="45" t="s">
        <v>2371</v>
      </c>
      <c r="C519" s="46">
        <v>82418</v>
      </c>
      <c r="D519" s="47" t="s">
        <v>2372</v>
      </c>
      <c r="E519" s="45" t="s">
        <v>281</v>
      </c>
      <c r="F519" s="89" t="s">
        <v>231</v>
      </c>
      <c r="G519" s="48">
        <f t="shared" si="19"/>
        <v>1</v>
      </c>
      <c r="H519" s="49" t="s">
        <v>6</v>
      </c>
      <c r="I519" s="39">
        <f t="shared" si="20"/>
        <v>5</v>
      </c>
      <c r="J519" s="39" t="e">
        <f>+IF(#REF!="Issued",1,IF(#REF!="Not Issued",2,"Nil"))</f>
        <v>#REF!</v>
      </c>
      <c r="K519" s="39" t="s">
        <v>2395</v>
      </c>
      <c r="L519" s="50"/>
      <c r="M519" s="90"/>
    </row>
    <row r="520" spans="1:13" ht="15.75" customHeight="1" x14ac:dyDescent="0.2">
      <c r="A520" s="44">
        <v>133</v>
      </c>
      <c r="B520" s="45" t="s">
        <v>2380</v>
      </c>
      <c r="C520" s="46">
        <v>82421</v>
      </c>
      <c r="D520" s="47" t="s">
        <v>2381</v>
      </c>
      <c r="E520" s="45" t="s">
        <v>78</v>
      </c>
      <c r="F520" s="89" t="s">
        <v>231</v>
      </c>
      <c r="G520" s="48">
        <f t="shared" si="19"/>
        <v>1</v>
      </c>
      <c r="H520" s="49" t="s">
        <v>6</v>
      </c>
      <c r="I520" s="39">
        <f t="shared" si="20"/>
        <v>5</v>
      </c>
      <c r="J520" s="39" t="e">
        <f>+IF(#REF!="Issued",1,IF(#REF!="Not Issued",2,"Nil"))</f>
        <v>#REF!</v>
      </c>
      <c r="K520" s="39" t="s">
        <v>2399</v>
      </c>
      <c r="L520" s="50"/>
      <c r="M520" s="90"/>
    </row>
    <row r="521" spans="1:13" ht="15.75" customHeight="1" x14ac:dyDescent="0.2">
      <c r="A521" s="44">
        <v>134</v>
      </c>
      <c r="B521" s="45" t="s">
        <v>2383</v>
      </c>
      <c r="C521" s="46">
        <v>83294</v>
      </c>
      <c r="D521" s="47" t="s">
        <v>2384</v>
      </c>
      <c r="E521" s="45" t="s">
        <v>2385</v>
      </c>
      <c r="F521" s="89" t="s">
        <v>231</v>
      </c>
      <c r="G521" s="48">
        <f t="shared" si="19"/>
        <v>1</v>
      </c>
      <c r="H521" s="49" t="s">
        <v>6</v>
      </c>
      <c r="I521" s="39">
        <f t="shared" si="20"/>
        <v>5</v>
      </c>
      <c r="J521" s="39" t="e">
        <f>+IF(#REF!="Issued",1,IF(#REF!="Not Issued",2,"Nil"))</f>
        <v>#REF!</v>
      </c>
      <c r="K521" s="39" t="s">
        <v>2403</v>
      </c>
      <c r="L521" s="50"/>
      <c r="M521" s="90"/>
    </row>
    <row r="522" spans="1:13" ht="15.75" customHeight="1" x14ac:dyDescent="0.2">
      <c r="A522" s="44">
        <v>135</v>
      </c>
      <c r="B522" s="45" t="s">
        <v>2390</v>
      </c>
      <c r="C522" s="46">
        <v>81725</v>
      </c>
      <c r="D522" s="47" t="s">
        <v>2391</v>
      </c>
      <c r="E522" s="45" t="s">
        <v>2311</v>
      </c>
      <c r="F522" s="89" t="s">
        <v>231</v>
      </c>
      <c r="G522" s="48">
        <f t="shared" si="19"/>
        <v>1</v>
      </c>
      <c r="H522" s="49" t="s">
        <v>6</v>
      </c>
      <c r="I522" s="39">
        <f t="shared" si="20"/>
        <v>5</v>
      </c>
      <c r="J522" s="39" t="e">
        <f>+IF(#REF!="Issued",1,IF(#REF!="Not Issued",2,"Nil"))</f>
        <v>#REF!</v>
      </c>
      <c r="K522" s="39" t="s">
        <v>2407</v>
      </c>
      <c r="L522" s="50"/>
      <c r="M522" s="90"/>
    </row>
    <row r="523" spans="1:13" ht="15.75" customHeight="1" x14ac:dyDescent="0.2">
      <c r="A523" s="44">
        <v>136</v>
      </c>
      <c r="B523" s="45" t="s">
        <v>2396</v>
      </c>
      <c r="C523" s="46">
        <v>82422</v>
      </c>
      <c r="D523" s="47" t="s">
        <v>2397</v>
      </c>
      <c r="E523" s="45" t="s">
        <v>2398</v>
      </c>
      <c r="F523" s="89" t="s">
        <v>231</v>
      </c>
      <c r="G523" s="48">
        <f t="shared" si="19"/>
        <v>1</v>
      </c>
      <c r="H523" s="49" t="s">
        <v>6</v>
      </c>
      <c r="I523" s="39">
        <f t="shared" si="20"/>
        <v>5</v>
      </c>
      <c r="J523" s="39" t="e">
        <f>+IF(#REF!="Issued",1,IF(#REF!="Not Issued",2,"Nil"))</f>
        <v>#REF!</v>
      </c>
      <c r="K523" s="39" t="s">
        <v>2410</v>
      </c>
      <c r="L523" s="50"/>
      <c r="M523" s="90"/>
    </row>
    <row r="524" spans="1:13" ht="15.75" customHeight="1" x14ac:dyDescent="0.2">
      <c r="A524" s="44">
        <v>137</v>
      </c>
      <c r="B524" s="45" t="s">
        <v>2408</v>
      </c>
      <c r="C524" s="46">
        <v>82425</v>
      </c>
      <c r="D524" s="47" t="s">
        <v>2409</v>
      </c>
      <c r="E524" s="45" t="s">
        <v>256</v>
      </c>
      <c r="F524" s="89" t="s">
        <v>231</v>
      </c>
      <c r="G524" s="48">
        <f t="shared" si="19"/>
        <v>1</v>
      </c>
      <c r="H524" s="49" t="s">
        <v>6</v>
      </c>
      <c r="I524" s="39">
        <f t="shared" si="20"/>
        <v>5</v>
      </c>
      <c r="J524" s="39" t="e">
        <f>+IF(#REF!="Issued",1,IF(#REF!="Not Issued",2,"Nil"))</f>
        <v>#REF!</v>
      </c>
      <c r="K524" s="39" t="s">
        <v>2413</v>
      </c>
      <c r="L524" s="50"/>
      <c r="M524" s="90"/>
    </row>
    <row r="525" spans="1:13" ht="15.75" customHeight="1" x14ac:dyDescent="0.2">
      <c r="A525" s="44">
        <v>138</v>
      </c>
      <c r="B525" s="45" t="s">
        <v>2414</v>
      </c>
      <c r="C525" s="46">
        <v>83391</v>
      </c>
      <c r="D525" s="47" t="s">
        <v>2415</v>
      </c>
      <c r="E525" s="45" t="s">
        <v>2416</v>
      </c>
      <c r="F525" s="89" t="s">
        <v>231</v>
      </c>
      <c r="G525" s="48">
        <f t="shared" si="19"/>
        <v>1</v>
      </c>
      <c r="H525" s="49" t="s">
        <v>6</v>
      </c>
      <c r="I525" s="39">
        <f t="shared" si="20"/>
        <v>5</v>
      </c>
      <c r="J525" s="39" t="e">
        <f>+IF(#REF!="Issued",1,IF(#REF!="Not Issued",2,"Nil"))</f>
        <v>#REF!</v>
      </c>
      <c r="K525" s="39" t="s">
        <v>2417</v>
      </c>
      <c r="L525" s="50"/>
      <c r="M525" s="90"/>
    </row>
    <row r="526" spans="1:13" ht="15.75" customHeight="1" x14ac:dyDescent="0.2">
      <c r="A526" s="44">
        <v>139</v>
      </c>
      <c r="B526" s="45" t="s">
        <v>2418</v>
      </c>
      <c r="C526" s="46">
        <v>83296</v>
      </c>
      <c r="D526" s="47" t="s">
        <v>2419</v>
      </c>
      <c r="E526" s="45" t="s">
        <v>2420</v>
      </c>
      <c r="F526" s="89" t="s">
        <v>231</v>
      </c>
      <c r="G526" s="48">
        <f t="shared" si="19"/>
        <v>1</v>
      </c>
      <c r="H526" s="49" t="s">
        <v>6</v>
      </c>
      <c r="I526" s="39">
        <f t="shared" si="20"/>
        <v>5</v>
      </c>
      <c r="J526" s="39" t="e">
        <f>+IF(#REF!="Issued",1,IF(#REF!="Not Issued",2,"Nil"))</f>
        <v>#REF!</v>
      </c>
      <c r="K526" s="39" t="s">
        <v>2421</v>
      </c>
      <c r="L526" s="50"/>
      <c r="M526" s="90"/>
    </row>
    <row r="527" spans="1:13" ht="15.75" customHeight="1" x14ac:dyDescent="0.2">
      <c r="A527" s="44">
        <v>140</v>
      </c>
      <c r="B527" s="45" t="s">
        <v>2422</v>
      </c>
      <c r="C527" s="46">
        <v>83392</v>
      </c>
      <c r="D527" s="47" t="s">
        <v>2423</v>
      </c>
      <c r="E527" s="45" t="s">
        <v>121</v>
      </c>
      <c r="F527" s="89" t="s">
        <v>232</v>
      </c>
      <c r="G527" s="48">
        <f t="shared" si="19"/>
        <v>2</v>
      </c>
      <c r="H527" s="49" t="s">
        <v>6</v>
      </c>
      <c r="I527" s="39">
        <f t="shared" si="20"/>
        <v>5</v>
      </c>
      <c r="J527" s="39" t="e">
        <f>+IF(#REF!="Issued",1,IF(#REF!="Not Issued",2,"Nil"))</f>
        <v>#REF!</v>
      </c>
      <c r="K527" s="39" t="s">
        <v>2424</v>
      </c>
      <c r="L527" s="50"/>
      <c r="M527" s="90"/>
    </row>
    <row r="528" spans="1:13" ht="11.25" customHeight="1" x14ac:dyDescent="0.2">
      <c r="A528" s="127"/>
      <c r="B528" s="132"/>
      <c r="C528" s="133"/>
      <c r="D528" s="134"/>
      <c r="E528" s="134"/>
      <c r="F528" s="135"/>
      <c r="G528" s="91"/>
      <c r="H528" s="136"/>
      <c r="I528" s="91"/>
      <c r="J528" s="92"/>
      <c r="K528" s="92"/>
      <c r="L528" s="139"/>
    </row>
    <row r="530" spans="1:12" ht="32.25" thickBot="1" x14ac:dyDescent="0.65">
      <c r="A530" s="224" t="s">
        <v>38</v>
      </c>
      <c r="B530" s="224"/>
      <c r="C530" s="224"/>
      <c r="D530" s="224"/>
      <c r="E530" s="224"/>
      <c r="F530" s="224"/>
      <c r="G530" s="224"/>
      <c r="H530" s="224"/>
      <c r="I530" s="224"/>
      <c r="J530" s="224"/>
      <c r="K530" s="224"/>
      <c r="L530" s="224"/>
    </row>
    <row r="531" spans="1:12" ht="32.25" thickBot="1" x14ac:dyDescent="0.25">
      <c r="A531" s="74" t="s">
        <v>221</v>
      </c>
      <c r="B531" s="75" t="s">
        <v>222</v>
      </c>
      <c r="C531" s="76" t="s">
        <v>238</v>
      </c>
      <c r="D531" s="77" t="s">
        <v>223</v>
      </c>
      <c r="E531" s="78" t="s">
        <v>224</v>
      </c>
      <c r="F531" s="79" t="s">
        <v>225</v>
      </c>
      <c r="G531" s="79"/>
      <c r="H531" s="80" t="s">
        <v>226</v>
      </c>
      <c r="I531" s="80"/>
      <c r="J531" s="81" t="s">
        <v>227</v>
      </c>
      <c r="K531" s="82"/>
      <c r="L531" s="83" t="s">
        <v>228</v>
      </c>
    </row>
    <row r="532" spans="1:12" ht="16.5" customHeight="1" x14ac:dyDescent="0.2">
      <c r="A532" s="44">
        <v>1</v>
      </c>
      <c r="B532" s="45" t="s">
        <v>2432</v>
      </c>
      <c r="C532" s="46">
        <v>59839</v>
      </c>
      <c r="D532" s="47" t="s">
        <v>270</v>
      </c>
      <c r="E532" s="45" t="s">
        <v>2433</v>
      </c>
      <c r="F532" s="89" t="s">
        <v>231</v>
      </c>
      <c r="G532" s="48">
        <f t="shared" ref="G532:G565" si="21">+IF(F532="M",1,IF(F532="f",2,IF(F532="Civ",3,"Error")))</f>
        <v>1</v>
      </c>
      <c r="H532" s="49" t="s">
        <v>220</v>
      </c>
      <c r="I532" s="39">
        <f t="shared" ref="I532:I565" si="22">+IF(H532="Incomplete",5,IF(H532="Complete",1,IF(H532="Incomplete",2,IF(H532="Left",3,IF(H532="Dropped",4,"Error")))))</f>
        <v>1</v>
      </c>
      <c r="J532" s="39" t="e">
        <f>+IF(#REF!="Issued",1,IF(#REF!="Not Issued",2,"Nil"))</f>
        <v>#REF!</v>
      </c>
      <c r="K532" s="39" t="s">
        <v>257</v>
      </c>
      <c r="L532" s="50"/>
    </row>
    <row r="533" spans="1:12" ht="16.5" customHeight="1" x14ac:dyDescent="0.2">
      <c r="A533" s="44">
        <v>2</v>
      </c>
      <c r="B533" s="45" t="s">
        <v>2444</v>
      </c>
      <c r="C533" s="46">
        <v>82547</v>
      </c>
      <c r="D533" s="47" t="s">
        <v>2445</v>
      </c>
      <c r="E533" s="45" t="s">
        <v>2446</v>
      </c>
      <c r="F533" s="89" t="s">
        <v>231</v>
      </c>
      <c r="G533" s="48">
        <f t="shared" si="21"/>
        <v>1</v>
      </c>
      <c r="H533" s="49" t="s">
        <v>220</v>
      </c>
      <c r="I533" s="39">
        <f t="shared" si="22"/>
        <v>1</v>
      </c>
      <c r="J533" s="39" t="e">
        <f>+IF(#REF!="Issued",1,IF(#REF!="Not Issued",2,"Nil"))</f>
        <v>#REF!</v>
      </c>
      <c r="K533" s="39" t="s">
        <v>260</v>
      </c>
      <c r="L533" s="50"/>
    </row>
    <row r="534" spans="1:12" ht="16.5" customHeight="1" x14ac:dyDescent="0.2">
      <c r="A534" s="44">
        <v>3</v>
      </c>
      <c r="B534" s="45" t="s">
        <v>2452</v>
      </c>
      <c r="C534" s="46">
        <v>82549</v>
      </c>
      <c r="D534" s="47" t="s">
        <v>2453</v>
      </c>
      <c r="E534" s="45" t="s">
        <v>2454</v>
      </c>
      <c r="F534" s="89" t="s">
        <v>232</v>
      </c>
      <c r="G534" s="48">
        <f t="shared" si="21"/>
        <v>2</v>
      </c>
      <c r="H534" s="49" t="s">
        <v>220</v>
      </c>
      <c r="I534" s="39">
        <f t="shared" si="22"/>
        <v>1</v>
      </c>
      <c r="J534" s="39" t="e">
        <f>+IF(#REF!="Issued",1,IF(#REF!="Not Issued",2,"Nil"))</f>
        <v>#REF!</v>
      </c>
      <c r="K534" s="39" t="s">
        <v>275</v>
      </c>
      <c r="L534" s="50"/>
    </row>
    <row r="535" spans="1:12" ht="16.5" customHeight="1" x14ac:dyDescent="0.2">
      <c r="A535" s="44">
        <v>4</v>
      </c>
      <c r="B535" s="45" t="s">
        <v>2456</v>
      </c>
      <c r="C535" s="46">
        <v>82550</v>
      </c>
      <c r="D535" s="47" t="s">
        <v>2457</v>
      </c>
      <c r="E535" s="45" t="s">
        <v>2458</v>
      </c>
      <c r="F535" s="89" t="s">
        <v>232</v>
      </c>
      <c r="G535" s="48">
        <f t="shared" si="21"/>
        <v>2</v>
      </c>
      <c r="H535" s="49" t="s">
        <v>220</v>
      </c>
      <c r="I535" s="39">
        <f t="shared" si="22"/>
        <v>1</v>
      </c>
      <c r="J535" s="39" t="e">
        <f>+IF(#REF!="Issued",1,IF(#REF!="Not Issued",2,"Nil"))</f>
        <v>#REF!</v>
      </c>
      <c r="K535" s="39" t="s">
        <v>2443</v>
      </c>
      <c r="L535" s="50"/>
    </row>
    <row r="536" spans="1:12" ht="16.5" customHeight="1" x14ac:dyDescent="0.2">
      <c r="A536" s="44">
        <v>5</v>
      </c>
      <c r="B536" s="45" t="s">
        <v>2463</v>
      </c>
      <c r="C536" s="46">
        <v>82552</v>
      </c>
      <c r="D536" s="47" t="s">
        <v>2464</v>
      </c>
      <c r="E536" s="45" t="s">
        <v>2465</v>
      </c>
      <c r="F536" s="89" t="s">
        <v>231</v>
      </c>
      <c r="G536" s="48">
        <f t="shared" si="21"/>
        <v>1</v>
      </c>
      <c r="H536" s="49" t="s">
        <v>220</v>
      </c>
      <c r="I536" s="39">
        <f t="shared" si="22"/>
        <v>1</v>
      </c>
      <c r="J536" s="39" t="e">
        <f>+IF(#REF!="Issued",1,IF(#REF!="Not Issued",2,"Nil"))</f>
        <v>#REF!</v>
      </c>
      <c r="K536" s="39" t="s">
        <v>2447</v>
      </c>
      <c r="L536" s="50"/>
    </row>
    <row r="537" spans="1:12" ht="16.5" customHeight="1" x14ac:dyDescent="0.2">
      <c r="A537" s="44">
        <v>6</v>
      </c>
      <c r="B537" s="45" t="s">
        <v>2477</v>
      </c>
      <c r="C537" s="46">
        <v>83350</v>
      </c>
      <c r="D537" s="47" t="s">
        <v>2478</v>
      </c>
      <c r="E537" s="45" t="s">
        <v>2479</v>
      </c>
      <c r="F537" s="89" t="s">
        <v>231</v>
      </c>
      <c r="G537" s="48">
        <f t="shared" si="21"/>
        <v>1</v>
      </c>
      <c r="H537" s="49" t="s">
        <v>220</v>
      </c>
      <c r="I537" s="39">
        <f t="shared" si="22"/>
        <v>1</v>
      </c>
      <c r="J537" s="39" t="e">
        <f>+IF(#REF!="Issued",1,IF(#REF!="Not Issued",2,"Nil"))</f>
        <v>#REF!</v>
      </c>
      <c r="K537" s="39" t="s">
        <v>2451</v>
      </c>
      <c r="L537" s="50"/>
    </row>
    <row r="538" spans="1:12" ht="16.5" customHeight="1" x14ac:dyDescent="0.2">
      <c r="A538" s="44">
        <v>7</v>
      </c>
      <c r="B538" s="45" t="s">
        <v>2481</v>
      </c>
      <c r="C538" s="46">
        <v>82554</v>
      </c>
      <c r="D538" s="47" t="s">
        <v>2482</v>
      </c>
      <c r="E538" s="45" t="s">
        <v>283</v>
      </c>
      <c r="F538" s="89" t="s">
        <v>232</v>
      </c>
      <c r="G538" s="48">
        <f t="shared" si="21"/>
        <v>2</v>
      </c>
      <c r="H538" s="49" t="s">
        <v>220</v>
      </c>
      <c r="I538" s="39">
        <f t="shared" si="22"/>
        <v>1</v>
      </c>
      <c r="J538" s="39" t="e">
        <f>+IF(#REF!="Issued",1,IF(#REF!="Not Issued",2,"Nil"))</f>
        <v>#REF!</v>
      </c>
      <c r="K538" s="39" t="s">
        <v>2455</v>
      </c>
      <c r="L538" s="50"/>
    </row>
    <row r="539" spans="1:12" ht="16.5" customHeight="1" x14ac:dyDescent="0.2">
      <c r="A539" s="44">
        <v>8</v>
      </c>
      <c r="B539" s="45" t="s">
        <v>2492</v>
      </c>
      <c r="C539" s="46">
        <v>69843</v>
      </c>
      <c r="D539" s="47" t="s">
        <v>2493</v>
      </c>
      <c r="E539" s="45" t="s">
        <v>160</v>
      </c>
      <c r="F539" s="89" t="s">
        <v>231</v>
      </c>
      <c r="G539" s="48">
        <f t="shared" si="21"/>
        <v>1</v>
      </c>
      <c r="H539" s="49" t="s">
        <v>220</v>
      </c>
      <c r="I539" s="39">
        <f t="shared" si="22"/>
        <v>1</v>
      </c>
      <c r="J539" s="39" t="e">
        <f>+IF(#REF!="Issued",1,IF(#REF!="Not Issued",2,"Nil"))</f>
        <v>#REF!</v>
      </c>
      <c r="K539" s="39" t="s">
        <v>2459</v>
      </c>
      <c r="L539" s="50"/>
    </row>
    <row r="540" spans="1:12" ht="16.5" customHeight="1" x14ac:dyDescent="0.2">
      <c r="A540" s="44">
        <v>9</v>
      </c>
      <c r="B540" s="45" t="s">
        <v>2495</v>
      </c>
      <c r="C540" s="46">
        <v>82555</v>
      </c>
      <c r="D540" s="47" t="s">
        <v>2496</v>
      </c>
      <c r="E540" s="45" t="s">
        <v>2497</v>
      </c>
      <c r="F540" s="89" t="s">
        <v>231</v>
      </c>
      <c r="G540" s="48">
        <f t="shared" si="21"/>
        <v>1</v>
      </c>
      <c r="H540" s="49" t="s">
        <v>220</v>
      </c>
      <c r="I540" s="39">
        <f t="shared" si="22"/>
        <v>1</v>
      </c>
      <c r="J540" s="39" t="e">
        <f>+IF(#REF!="Issued",1,IF(#REF!="Not Issued",2,"Nil"))</f>
        <v>#REF!</v>
      </c>
      <c r="K540" s="39" t="s">
        <v>2462</v>
      </c>
      <c r="L540" s="50"/>
    </row>
    <row r="541" spans="1:12" ht="15.75" customHeight="1" x14ac:dyDescent="0.2">
      <c r="A541" s="44">
        <v>10</v>
      </c>
      <c r="B541" s="45" t="s">
        <v>2499</v>
      </c>
      <c r="C541" s="46">
        <v>82556</v>
      </c>
      <c r="D541" s="47" t="s">
        <v>2500</v>
      </c>
      <c r="E541" s="45" t="s">
        <v>2501</v>
      </c>
      <c r="F541" s="89" t="s">
        <v>231</v>
      </c>
      <c r="G541" s="48">
        <f t="shared" si="21"/>
        <v>1</v>
      </c>
      <c r="H541" s="49" t="s">
        <v>220</v>
      </c>
      <c r="I541" s="39">
        <f t="shared" si="22"/>
        <v>1</v>
      </c>
      <c r="J541" s="39" t="e">
        <f>+IF(#REF!="Issued",1,IF(#REF!="Not Issued",2,"Nil"))</f>
        <v>#REF!</v>
      </c>
      <c r="K541" s="39" t="s">
        <v>2466</v>
      </c>
      <c r="L541" s="50"/>
    </row>
    <row r="542" spans="1:12" ht="16.5" customHeight="1" x14ac:dyDescent="0.2">
      <c r="A542" s="44">
        <v>11</v>
      </c>
      <c r="B542" s="45" t="s">
        <v>2503</v>
      </c>
      <c r="C542" s="46">
        <v>82557</v>
      </c>
      <c r="D542" s="47" t="s">
        <v>2504</v>
      </c>
      <c r="E542" s="45" t="s">
        <v>2505</v>
      </c>
      <c r="F542" s="89" t="s">
        <v>231</v>
      </c>
      <c r="G542" s="48">
        <f t="shared" si="21"/>
        <v>1</v>
      </c>
      <c r="H542" s="49" t="s">
        <v>220</v>
      </c>
      <c r="I542" s="39">
        <f t="shared" si="22"/>
        <v>1</v>
      </c>
      <c r="J542" s="39" t="e">
        <f>+IF(#REF!="Issued",1,IF(#REF!="Not Issued",2,"Nil"))</f>
        <v>#REF!</v>
      </c>
      <c r="K542" s="39" t="s">
        <v>2470</v>
      </c>
      <c r="L542" s="50"/>
    </row>
    <row r="543" spans="1:12" ht="16.5" customHeight="1" x14ac:dyDescent="0.2">
      <c r="A543" s="44">
        <v>12</v>
      </c>
      <c r="B543" s="45" t="s">
        <v>2510</v>
      </c>
      <c r="C543" s="46">
        <v>83353</v>
      </c>
      <c r="D543" s="47" t="s">
        <v>2511</v>
      </c>
      <c r="E543" s="45" t="s">
        <v>305</v>
      </c>
      <c r="F543" s="89" t="s">
        <v>231</v>
      </c>
      <c r="G543" s="48">
        <f t="shared" si="21"/>
        <v>1</v>
      </c>
      <c r="H543" s="49" t="s">
        <v>220</v>
      </c>
      <c r="I543" s="39">
        <f t="shared" si="22"/>
        <v>1</v>
      </c>
      <c r="J543" s="39" t="e">
        <f>+IF(#REF!="Issued",1,IF(#REF!="Not Issued",2,"Nil"))</f>
        <v>#REF!</v>
      </c>
      <c r="K543" s="39" t="s">
        <v>2472</v>
      </c>
      <c r="L543" s="50"/>
    </row>
    <row r="544" spans="1:12" ht="16.5" customHeight="1" x14ac:dyDescent="0.2">
      <c r="A544" s="44">
        <v>13</v>
      </c>
      <c r="B544" s="45" t="s">
        <v>2517</v>
      </c>
      <c r="C544" s="46">
        <v>82559</v>
      </c>
      <c r="D544" s="47" t="s">
        <v>2518</v>
      </c>
      <c r="E544" s="45" t="s">
        <v>2519</v>
      </c>
      <c r="F544" s="89" t="s">
        <v>231</v>
      </c>
      <c r="G544" s="48">
        <f t="shared" si="21"/>
        <v>1</v>
      </c>
      <c r="H544" s="49" t="s">
        <v>220</v>
      </c>
      <c r="I544" s="39">
        <f t="shared" si="22"/>
        <v>1</v>
      </c>
      <c r="J544" s="39" t="e">
        <f>+IF(#REF!="Issued",1,IF(#REF!="Not Issued",2,"Nil"))</f>
        <v>#REF!</v>
      </c>
      <c r="K544" s="39" t="s">
        <v>2476</v>
      </c>
      <c r="L544" s="50"/>
    </row>
    <row r="545" spans="1:12" ht="16.5" customHeight="1" x14ac:dyDescent="0.2">
      <c r="A545" s="44">
        <v>14</v>
      </c>
      <c r="B545" s="45" t="s">
        <v>2525</v>
      </c>
      <c r="C545" s="46">
        <v>79918</v>
      </c>
      <c r="D545" s="47" t="s">
        <v>648</v>
      </c>
      <c r="E545" s="45" t="s">
        <v>2526</v>
      </c>
      <c r="F545" s="89" t="s">
        <v>231</v>
      </c>
      <c r="G545" s="48">
        <f t="shared" si="21"/>
        <v>1</v>
      </c>
      <c r="H545" s="49" t="s">
        <v>220</v>
      </c>
      <c r="I545" s="39">
        <f t="shared" si="22"/>
        <v>1</v>
      </c>
      <c r="J545" s="39" t="e">
        <f>+IF(#REF!="Issued",1,IF(#REF!="Not Issued",2,"Nil"))</f>
        <v>#REF!</v>
      </c>
      <c r="K545" s="39" t="s">
        <v>2480</v>
      </c>
      <c r="L545" s="50"/>
    </row>
    <row r="546" spans="1:12" ht="16.5" customHeight="1" x14ac:dyDescent="0.2">
      <c r="A546" s="44">
        <v>15</v>
      </c>
      <c r="B546" s="45" t="s">
        <v>2528</v>
      </c>
      <c r="C546" s="46">
        <v>82560</v>
      </c>
      <c r="D546" s="47" t="s">
        <v>2529</v>
      </c>
      <c r="E546" s="45" t="s">
        <v>305</v>
      </c>
      <c r="F546" s="89" t="s">
        <v>231</v>
      </c>
      <c r="G546" s="48">
        <f t="shared" si="21"/>
        <v>1</v>
      </c>
      <c r="H546" s="49" t="s">
        <v>220</v>
      </c>
      <c r="I546" s="39">
        <f t="shared" si="22"/>
        <v>1</v>
      </c>
      <c r="J546" s="39" t="e">
        <f>+IF(#REF!="Issued",1,IF(#REF!="Not Issued",2,"Nil"))</f>
        <v>#REF!</v>
      </c>
      <c r="K546" s="39" t="s">
        <v>2483</v>
      </c>
      <c r="L546" s="50"/>
    </row>
    <row r="547" spans="1:12" ht="16.5" customHeight="1" x14ac:dyDescent="0.2">
      <c r="A547" s="44">
        <v>16</v>
      </c>
      <c r="B547" s="45" t="s">
        <v>2535</v>
      </c>
      <c r="C547" s="46">
        <v>83354</v>
      </c>
      <c r="D547" s="47" t="s">
        <v>2536</v>
      </c>
      <c r="E547" s="45" t="s">
        <v>2537</v>
      </c>
      <c r="F547" s="89" t="s">
        <v>231</v>
      </c>
      <c r="G547" s="48">
        <f t="shared" si="21"/>
        <v>1</v>
      </c>
      <c r="H547" s="49" t="s">
        <v>220</v>
      </c>
      <c r="I547" s="39">
        <f t="shared" si="22"/>
        <v>1</v>
      </c>
      <c r="J547" s="39" t="e">
        <f>+IF(#REF!="Issued",1,IF(#REF!="Not Issued",2,"Nil"))</f>
        <v>#REF!</v>
      </c>
      <c r="K547" s="39" t="s">
        <v>2487</v>
      </c>
      <c r="L547" s="50"/>
    </row>
    <row r="548" spans="1:12" ht="15.75" customHeight="1" x14ac:dyDescent="0.2">
      <c r="A548" s="44">
        <v>17</v>
      </c>
      <c r="B548" s="45" t="s">
        <v>2539</v>
      </c>
      <c r="C548" s="46">
        <v>83355</v>
      </c>
      <c r="D548" s="47" t="s">
        <v>2540</v>
      </c>
      <c r="E548" s="45" t="s">
        <v>2541</v>
      </c>
      <c r="F548" s="89" t="s">
        <v>232</v>
      </c>
      <c r="G548" s="48">
        <f t="shared" si="21"/>
        <v>2</v>
      </c>
      <c r="H548" s="49" t="s">
        <v>220</v>
      </c>
      <c r="I548" s="39">
        <f t="shared" si="22"/>
        <v>1</v>
      </c>
      <c r="J548" s="39" t="e">
        <f>+IF(#REF!="Issued",1,IF(#REF!="Not Issued",2,"Nil"))</f>
        <v>#REF!</v>
      </c>
      <c r="K548" s="39" t="s">
        <v>2491</v>
      </c>
      <c r="L548" s="50"/>
    </row>
    <row r="549" spans="1:12" ht="16.5" customHeight="1" x14ac:dyDescent="0.2">
      <c r="A549" s="44">
        <v>18</v>
      </c>
      <c r="B549" s="45" t="s">
        <v>2547</v>
      </c>
      <c r="C549" s="46">
        <v>83356</v>
      </c>
      <c r="D549" s="47" t="s">
        <v>924</v>
      </c>
      <c r="E549" s="45" t="s">
        <v>2548</v>
      </c>
      <c r="F549" s="89" t="s">
        <v>232</v>
      </c>
      <c r="G549" s="48">
        <f t="shared" si="21"/>
        <v>2</v>
      </c>
      <c r="H549" s="49" t="s">
        <v>220</v>
      </c>
      <c r="I549" s="39">
        <f t="shared" si="22"/>
        <v>1</v>
      </c>
      <c r="J549" s="39" t="e">
        <f>+IF(#REF!="Issued",1,IF(#REF!="Not Issued",2,"Nil"))</f>
        <v>#REF!</v>
      </c>
      <c r="K549" s="39" t="s">
        <v>2494</v>
      </c>
      <c r="L549" s="50"/>
    </row>
    <row r="550" spans="1:12" ht="16.5" customHeight="1" x14ac:dyDescent="0.2">
      <c r="A550" s="44">
        <v>19</v>
      </c>
      <c r="B550" s="45" t="s">
        <v>2550</v>
      </c>
      <c r="C550" s="46">
        <v>80764</v>
      </c>
      <c r="D550" s="47" t="s">
        <v>2551</v>
      </c>
      <c r="E550" s="45" t="s">
        <v>2552</v>
      </c>
      <c r="F550" s="89" t="s">
        <v>232</v>
      </c>
      <c r="G550" s="48">
        <f t="shared" si="21"/>
        <v>2</v>
      </c>
      <c r="H550" s="49" t="s">
        <v>220</v>
      </c>
      <c r="I550" s="39">
        <f t="shared" si="22"/>
        <v>1</v>
      </c>
      <c r="J550" s="39" t="e">
        <f>+IF(#REF!="Issued",1,IF(#REF!="Not Issued",2,"Nil"))</f>
        <v>#REF!</v>
      </c>
      <c r="K550" s="39" t="s">
        <v>2498</v>
      </c>
      <c r="L550" s="50"/>
    </row>
    <row r="551" spans="1:12" ht="16.5" customHeight="1" x14ac:dyDescent="0.2">
      <c r="A551" s="44">
        <v>20</v>
      </c>
      <c r="B551" s="45" t="s">
        <v>2434</v>
      </c>
      <c r="C551" s="46">
        <v>83348</v>
      </c>
      <c r="D551" s="47" t="s">
        <v>2435</v>
      </c>
      <c r="E551" s="45" t="s">
        <v>2436</v>
      </c>
      <c r="F551" s="89" t="s">
        <v>232</v>
      </c>
      <c r="G551" s="48">
        <f t="shared" si="21"/>
        <v>2</v>
      </c>
      <c r="H551" s="49" t="s">
        <v>6</v>
      </c>
      <c r="I551" s="39">
        <f t="shared" si="22"/>
        <v>5</v>
      </c>
      <c r="J551" s="39" t="e">
        <f>+IF(#REF!="Issued",1,IF(#REF!="Not Issued",2,"Nil"))</f>
        <v>#REF!</v>
      </c>
      <c r="K551" s="39" t="s">
        <v>2502</v>
      </c>
      <c r="L551" s="50"/>
    </row>
    <row r="552" spans="1:12" ht="16.5" customHeight="1" x14ac:dyDescent="0.2">
      <c r="A552" s="44">
        <v>21</v>
      </c>
      <c r="B552" s="45" t="s">
        <v>2437</v>
      </c>
      <c r="C552" s="46">
        <v>82546</v>
      </c>
      <c r="D552" s="47" t="s">
        <v>2438</v>
      </c>
      <c r="E552" s="45" t="s">
        <v>2439</v>
      </c>
      <c r="F552" s="89" t="s">
        <v>231</v>
      </c>
      <c r="G552" s="48">
        <f t="shared" si="21"/>
        <v>1</v>
      </c>
      <c r="H552" s="49" t="s">
        <v>6</v>
      </c>
      <c r="I552" s="39">
        <f t="shared" si="22"/>
        <v>5</v>
      </c>
      <c r="J552" s="39" t="e">
        <f>+IF(#REF!="Issued",1,IF(#REF!="Not Issued",2,"Nil"))</f>
        <v>#REF!</v>
      </c>
      <c r="K552" s="39" t="s">
        <v>2506</v>
      </c>
      <c r="L552" s="50"/>
    </row>
    <row r="553" spans="1:12" ht="16.5" customHeight="1" x14ac:dyDescent="0.2">
      <c r="A553" s="44">
        <v>22</v>
      </c>
      <c r="B553" s="45" t="s">
        <v>2440</v>
      </c>
      <c r="C553" s="46">
        <v>69698</v>
      </c>
      <c r="D553" s="47" t="s">
        <v>2441</v>
      </c>
      <c r="E553" s="45" t="s">
        <v>2442</v>
      </c>
      <c r="F553" s="89" t="s">
        <v>232</v>
      </c>
      <c r="G553" s="48">
        <f t="shared" si="21"/>
        <v>2</v>
      </c>
      <c r="H553" s="49" t="s">
        <v>6</v>
      </c>
      <c r="I553" s="39">
        <f t="shared" si="22"/>
        <v>5</v>
      </c>
      <c r="J553" s="39" t="e">
        <f>+IF(#REF!="Issued",1,IF(#REF!="Not Issued",2,"Nil"))</f>
        <v>#REF!</v>
      </c>
      <c r="K553" s="39" t="s">
        <v>2509</v>
      </c>
      <c r="L553" s="50"/>
    </row>
    <row r="554" spans="1:12" ht="16.5" customHeight="1" x14ac:dyDescent="0.2">
      <c r="A554" s="44">
        <v>23</v>
      </c>
      <c r="B554" s="45" t="s">
        <v>2448</v>
      </c>
      <c r="C554" s="46">
        <v>82548</v>
      </c>
      <c r="D554" s="47" t="s">
        <v>2449</v>
      </c>
      <c r="E554" s="45" t="s">
        <v>2450</v>
      </c>
      <c r="F554" s="89" t="s">
        <v>232</v>
      </c>
      <c r="G554" s="48">
        <f t="shared" si="21"/>
        <v>2</v>
      </c>
      <c r="H554" s="49" t="s">
        <v>6</v>
      </c>
      <c r="I554" s="39">
        <f t="shared" si="22"/>
        <v>5</v>
      </c>
      <c r="J554" s="39" t="e">
        <f>+IF(#REF!="Issued",1,IF(#REF!="Not Issued",2,"Nil"))</f>
        <v>#REF!</v>
      </c>
      <c r="K554" s="39" t="s">
        <v>2512</v>
      </c>
      <c r="L554" s="50"/>
    </row>
    <row r="555" spans="1:12" ht="16.5" customHeight="1" x14ac:dyDescent="0.2">
      <c r="A555" s="44">
        <v>24</v>
      </c>
      <c r="B555" s="45" t="s">
        <v>2460</v>
      </c>
      <c r="C555" s="46">
        <v>82551</v>
      </c>
      <c r="D555" s="47" t="s">
        <v>1963</v>
      </c>
      <c r="E555" s="45" t="s">
        <v>2461</v>
      </c>
      <c r="F555" s="89" t="s">
        <v>231</v>
      </c>
      <c r="G555" s="48">
        <f t="shared" si="21"/>
        <v>1</v>
      </c>
      <c r="H555" s="49" t="s">
        <v>6</v>
      </c>
      <c r="I555" s="39">
        <f t="shared" si="22"/>
        <v>5</v>
      </c>
      <c r="J555" s="39" t="e">
        <f>+IF(#REF!="Issued",1,IF(#REF!="Not Issued",2,"Nil"))</f>
        <v>#REF!</v>
      </c>
      <c r="K555" s="39" t="s">
        <v>2516</v>
      </c>
      <c r="L555" s="50"/>
    </row>
    <row r="556" spans="1:12" ht="16.5" customHeight="1" x14ac:dyDescent="0.2">
      <c r="A556" s="44">
        <v>25</v>
      </c>
      <c r="B556" s="45" t="s">
        <v>2467</v>
      </c>
      <c r="C556" s="46">
        <v>82553</v>
      </c>
      <c r="D556" s="47" t="s">
        <v>2468</v>
      </c>
      <c r="E556" s="45" t="s">
        <v>2469</v>
      </c>
      <c r="F556" s="89" t="s">
        <v>231</v>
      </c>
      <c r="G556" s="48">
        <f t="shared" si="21"/>
        <v>1</v>
      </c>
      <c r="H556" s="49" t="s">
        <v>6</v>
      </c>
      <c r="I556" s="39">
        <f t="shared" si="22"/>
        <v>5</v>
      </c>
      <c r="J556" s="39" t="e">
        <f>+IF(#REF!="Issued",1,IF(#REF!="Not Issued",2,"Nil"))</f>
        <v>#REF!</v>
      </c>
      <c r="K556" s="39" t="s">
        <v>2520</v>
      </c>
      <c r="L556" s="50"/>
    </row>
    <row r="557" spans="1:12" ht="16.5" customHeight="1" x14ac:dyDescent="0.2">
      <c r="A557" s="44">
        <v>26</v>
      </c>
      <c r="B557" s="45" t="s">
        <v>2471</v>
      </c>
      <c r="C557" s="46">
        <v>77504</v>
      </c>
      <c r="D557" s="47" t="s">
        <v>279</v>
      </c>
      <c r="E557" s="45" t="s">
        <v>280</v>
      </c>
      <c r="F557" s="89" t="s">
        <v>232</v>
      </c>
      <c r="G557" s="48">
        <f t="shared" si="21"/>
        <v>2</v>
      </c>
      <c r="H557" s="49" t="s">
        <v>6</v>
      </c>
      <c r="I557" s="39">
        <f t="shared" si="22"/>
        <v>5</v>
      </c>
      <c r="J557" s="39" t="e">
        <f>+IF(#REF!="Issued",1,IF(#REF!="Not Issued",2,"Nil"))</f>
        <v>#REF!</v>
      </c>
      <c r="K557" s="39" t="s">
        <v>2524</v>
      </c>
      <c r="L557" s="50"/>
    </row>
    <row r="558" spans="1:12" ht="16.5" customHeight="1" x14ac:dyDescent="0.2">
      <c r="A558" s="44">
        <v>27</v>
      </c>
      <c r="B558" s="45" t="s">
        <v>2473</v>
      </c>
      <c r="C558" s="46">
        <v>83349</v>
      </c>
      <c r="D558" s="47" t="s">
        <v>2474</v>
      </c>
      <c r="E558" s="45" t="s">
        <v>2475</v>
      </c>
      <c r="F558" s="89" t="s">
        <v>232</v>
      </c>
      <c r="G558" s="48">
        <f t="shared" si="21"/>
        <v>2</v>
      </c>
      <c r="H558" s="49" t="s">
        <v>6</v>
      </c>
      <c r="I558" s="39">
        <f t="shared" si="22"/>
        <v>5</v>
      </c>
      <c r="J558" s="39" t="e">
        <f>+IF(#REF!="Issued",1,IF(#REF!="Not Issued",2,"Nil"))</f>
        <v>#REF!</v>
      </c>
      <c r="K558" s="39" t="s">
        <v>2527</v>
      </c>
      <c r="L558" s="50"/>
    </row>
    <row r="559" spans="1:12" ht="16.5" customHeight="1" x14ac:dyDescent="0.2">
      <c r="A559" s="44">
        <v>28</v>
      </c>
      <c r="B559" s="45" t="s">
        <v>2484</v>
      </c>
      <c r="C559" s="46">
        <v>83351</v>
      </c>
      <c r="D559" s="47" t="s">
        <v>2485</v>
      </c>
      <c r="E559" s="45" t="s">
        <v>2486</v>
      </c>
      <c r="F559" s="89" t="s">
        <v>231</v>
      </c>
      <c r="G559" s="48">
        <f t="shared" si="21"/>
        <v>1</v>
      </c>
      <c r="H559" s="49" t="s">
        <v>6</v>
      </c>
      <c r="I559" s="39">
        <f t="shared" si="22"/>
        <v>5</v>
      </c>
      <c r="J559" s="39" t="e">
        <f>+IF(#REF!="Issued",1,IF(#REF!="Not Issued",2,"Nil"))</f>
        <v>#REF!</v>
      </c>
      <c r="K559" s="39" t="s">
        <v>2530</v>
      </c>
      <c r="L559" s="50"/>
    </row>
    <row r="560" spans="1:12" ht="16.5" customHeight="1" x14ac:dyDescent="0.2">
      <c r="A560" s="44">
        <v>29</v>
      </c>
      <c r="B560" s="45" t="s">
        <v>2488</v>
      </c>
      <c r="C560" s="46">
        <v>83352</v>
      </c>
      <c r="D560" s="47" t="s">
        <v>2489</v>
      </c>
      <c r="E560" s="45" t="s">
        <v>2490</v>
      </c>
      <c r="F560" s="89" t="s">
        <v>231</v>
      </c>
      <c r="G560" s="48">
        <f t="shared" si="21"/>
        <v>1</v>
      </c>
      <c r="H560" s="49" t="s">
        <v>6</v>
      </c>
      <c r="I560" s="39">
        <f t="shared" si="22"/>
        <v>5</v>
      </c>
      <c r="J560" s="39" t="e">
        <f>+IF(#REF!="Issued",1,IF(#REF!="Not Issued",2,"Nil"))</f>
        <v>#REF!</v>
      </c>
      <c r="K560" s="39" t="s">
        <v>2534</v>
      </c>
      <c r="L560" s="50"/>
    </row>
    <row r="561" spans="1:12" ht="16.5" customHeight="1" x14ac:dyDescent="0.2">
      <c r="A561" s="44">
        <v>30</v>
      </c>
      <c r="B561" s="45" t="s">
        <v>2507</v>
      </c>
      <c r="C561" s="46">
        <v>83401</v>
      </c>
      <c r="D561" s="47" t="s">
        <v>116</v>
      </c>
      <c r="E561" s="45" t="s">
        <v>2508</v>
      </c>
      <c r="F561" s="89" t="s">
        <v>231</v>
      </c>
      <c r="G561" s="48">
        <f t="shared" si="21"/>
        <v>1</v>
      </c>
      <c r="H561" s="49" t="s">
        <v>6</v>
      </c>
      <c r="I561" s="39">
        <f t="shared" si="22"/>
        <v>5</v>
      </c>
      <c r="J561" s="39" t="e">
        <f>+IF(#REF!="Issued",1,IF(#REF!="Not Issued",2,"Nil"))</f>
        <v>#REF!</v>
      </c>
      <c r="K561" s="39" t="s">
        <v>2538</v>
      </c>
      <c r="L561" s="50"/>
    </row>
    <row r="562" spans="1:12" ht="16.5" customHeight="1" x14ac:dyDescent="0.2">
      <c r="A562" s="44">
        <v>31</v>
      </c>
      <c r="B562" s="45" t="s">
        <v>2513</v>
      </c>
      <c r="C562" s="46">
        <v>82558</v>
      </c>
      <c r="D562" s="47" t="s">
        <v>2514</v>
      </c>
      <c r="E562" s="45" t="s">
        <v>2515</v>
      </c>
      <c r="F562" s="89" t="s">
        <v>232</v>
      </c>
      <c r="G562" s="48">
        <f t="shared" si="21"/>
        <v>2</v>
      </c>
      <c r="H562" s="49" t="s">
        <v>6</v>
      </c>
      <c r="I562" s="39">
        <f t="shared" si="22"/>
        <v>5</v>
      </c>
      <c r="J562" s="39" t="e">
        <f>+IF(#REF!="Issued",1,IF(#REF!="Not Issued",2,"Nil"))</f>
        <v>#REF!</v>
      </c>
      <c r="K562" s="39" t="s">
        <v>2542</v>
      </c>
      <c r="L562" s="50"/>
    </row>
    <row r="563" spans="1:12" ht="16.5" customHeight="1" x14ac:dyDescent="0.2">
      <c r="A563" s="44">
        <v>32</v>
      </c>
      <c r="B563" s="45" t="s">
        <v>2521</v>
      </c>
      <c r="C563" s="46">
        <v>83402</v>
      </c>
      <c r="D563" s="47" t="s">
        <v>2522</v>
      </c>
      <c r="E563" s="45" t="s">
        <v>2523</v>
      </c>
      <c r="F563" s="89" t="s">
        <v>232</v>
      </c>
      <c r="G563" s="48">
        <f t="shared" si="21"/>
        <v>2</v>
      </c>
      <c r="H563" s="49" t="s">
        <v>6</v>
      </c>
      <c r="I563" s="39">
        <f t="shared" si="22"/>
        <v>5</v>
      </c>
      <c r="J563" s="39" t="e">
        <f>+IF(#REF!="Issued",1,IF(#REF!="Not Issued",2,"Nil"))</f>
        <v>#REF!</v>
      </c>
      <c r="K563" s="39" t="s">
        <v>2546</v>
      </c>
      <c r="L563" s="50"/>
    </row>
    <row r="564" spans="1:12" ht="16.5" customHeight="1" x14ac:dyDescent="0.2">
      <c r="A564" s="44">
        <v>33</v>
      </c>
      <c r="B564" s="45" t="s">
        <v>2531</v>
      </c>
      <c r="C564" s="46">
        <v>70720</v>
      </c>
      <c r="D564" s="47" t="s">
        <v>2532</v>
      </c>
      <c r="E564" s="45" t="s">
        <v>2533</v>
      </c>
      <c r="F564" s="89" t="s">
        <v>231</v>
      </c>
      <c r="G564" s="93">
        <f t="shared" si="21"/>
        <v>1</v>
      </c>
      <c r="H564" s="140" t="s">
        <v>6</v>
      </c>
      <c r="I564" s="141">
        <f t="shared" si="22"/>
        <v>5</v>
      </c>
      <c r="J564" s="141" t="e">
        <f>+IF(#REF!="Issued",1,IF(#REF!="Not Issued",2,"Nil"))</f>
        <v>#REF!</v>
      </c>
      <c r="K564" s="141" t="s">
        <v>2549</v>
      </c>
      <c r="L564" s="142"/>
    </row>
    <row r="565" spans="1:12" ht="12.75" x14ac:dyDescent="0.2">
      <c r="A565" s="44">
        <v>34</v>
      </c>
      <c r="B565" s="45" t="s">
        <v>2543</v>
      </c>
      <c r="C565" s="46">
        <v>82561</v>
      </c>
      <c r="D565" s="47" t="s">
        <v>2544</v>
      </c>
      <c r="E565" s="45" t="s">
        <v>2545</v>
      </c>
      <c r="F565" s="89" t="s">
        <v>231</v>
      </c>
      <c r="G565" s="94">
        <f t="shared" si="21"/>
        <v>1</v>
      </c>
      <c r="H565" s="40" t="s">
        <v>6</v>
      </c>
      <c r="I565" s="39">
        <f t="shared" si="22"/>
        <v>5</v>
      </c>
      <c r="J565" s="39" t="e">
        <f>+IF(#REF!="Issued",1,IF(#REF!="Not Issued",2,"Nil"))</f>
        <v>#REF!</v>
      </c>
      <c r="K565" s="39" t="s">
        <v>2553</v>
      </c>
      <c r="L565" s="50"/>
    </row>
    <row r="566" spans="1:12" ht="12.75" x14ac:dyDescent="0.2">
      <c r="A566" s="127"/>
      <c r="B566" s="143"/>
      <c r="C566" s="144"/>
      <c r="D566" s="145"/>
      <c r="E566" s="145"/>
      <c r="F566" s="135"/>
      <c r="G566" s="91"/>
      <c r="H566" s="136"/>
      <c r="I566" s="91"/>
      <c r="J566" s="41"/>
      <c r="K566" s="41"/>
      <c r="L566" s="129"/>
    </row>
    <row r="568" spans="1:12" ht="32.25" thickBot="1" x14ac:dyDescent="0.65">
      <c r="A568" s="224" t="s">
        <v>39</v>
      </c>
      <c r="B568" s="224"/>
      <c r="C568" s="224"/>
      <c r="D568" s="224"/>
      <c r="E568" s="224"/>
      <c r="F568" s="224"/>
      <c r="G568" s="224"/>
      <c r="H568" s="224"/>
      <c r="I568" s="224"/>
      <c r="J568" s="224"/>
      <c r="K568" s="224"/>
      <c r="L568" s="224"/>
    </row>
    <row r="569" spans="1:12" ht="32.25" thickBot="1" x14ac:dyDescent="0.25">
      <c r="A569" s="74" t="s">
        <v>221</v>
      </c>
      <c r="B569" s="75" t="s">
        <v>222</v>
      </c>
      <c r="C569" s="76" t="s">
        <v>238</v>
      </c>
      <c r="D569" s="77" t="s">
        <v>223</v>
      </c>
      <c r="E569" s="78" t="s">
        <v>224</v>
      </c>
      <c r="F569" s="79" t="s">
        <v>225</v>
      </c>
      <c r="G569" s="79"/>
      <c r="H569" s="80" t="s">
        <v>226</v>
      </c>
      <c r="I569" s="80"/>
      <c r="J569" s="81" t="s">
        <v>227</v>
      </c>
      <c r="K569" s="82"/>
      <c r="L569" s="83" t="s">
        <v>228</v>
      </c>
    </row>
    <row r="570" spans="1:12" ht="18" customHeight="1" x14ac:dyDescent="0.2">
      <c r="A570" s="44">
        <v>1</v>
      </c>
      <c r="B570" s="45" t="s">
        <v>2557</v>
      </c>
      <c r="C570" s="46">
        <v>81766</v>
      </c>
      <c r="D570" s="47" t="s">
        <v>2558</v>
      </c>
      <c r="E570" s="45" t="s">
        <v>2559</v>
      </c>
      <c r="F570" s="89" t="s">
        <v>232</v>
      </c>
      <c r="G570" s="48">
        <f t="shared" ref="G570:G581" si="23">+IF(F570="M",1,IF(F570="f",2,IF(F570="Civ",3,"Error")))</f>
        <v>2</v>
      </c>
      <c r="H570" s="49" t="s">
        <v>220</v>
      </c>
      <c r="I570" s="39">
        <f t="shared" ref="I570:I581" si="24">+IF(H570="Incomplete",5,IF(H570="Complete",1,IF(H570="Incomplete",2,IF(H570="Left",3,IF(H570="Dropped",4,"Error")))))</f>
        <v>1</v>
      </c>
      <c r="J570" s="39" t="e">
        <f>+IF(#REF!="Issued",1,IF(#REF!="Not Issued",2,"Nil"))</f>
        <v>#REF!</v>
      </c>
      <c r="K570" s="39" t="s">
        <v>257</v>
      </c>
      <c r="L570" s="50"/>
    </row>
    <row r="571" spans="1:12" ht="15.75" customHeight="1" x14ac:dyDescent="0.2">
      <c r="A571" s="44">
        <v>2</v>
      </c>
      <c r="B571" s="45" t="s">
        <v>2560</v>
      </c>
      <c r="C571" s="46">
        <v>81767</v>
      </c>
      <c r="D571" s="47" t="s">
        <v>2561</v>
      </c>
      <c r="E571" s="45" t="s">
        <v>2562</v>
      </c>
      <c r="F571" s="89" t="s">
        <v>232</v>
      </c>
      <c r="G571" s="48">
        <f t="shared" si="23"/>
        <v>2</v>
      </c>
      <c r="H571" s="49" t="s">
        <v>220</v>
      </c>
      <c r="I571" s="39">
        <f t="shared" si="24"/>
        <v>1</v>
      </c>
      <c r="J571" s="39" t="e">
        <f>+IF(#REF!="Issued",1,IF(#REF!="Not Issued",2,"Nil"))</f>
        <v>#REF!</v>
      </c>
      <c r="K571" s="39" t="s">
        <v>260</v>
      </c>
      <c r="L571" s="50"/>
    </row>
    <row r="572" spans="1:12" ht="18" customHeight="1" x14ac:dyDescent="0.2">
      <c r="A572" s="44">
        <v>3</v>
      </c>
      <c r="B572" s="45" t="s">
        <v>2563</v>
      </c>
      <c r="C572" s="46">
        <v>82102</v>
      </c>
      <c r="D572" s="47" t="s">
        <v>2564</v>
      </c>
      <c r="E572" s="45" t="s">
        <v>151</v>
      </c>
      <c r="F572" s="89" t="s">
        <v>232</v>
      </c>
      <c r="G572" s="48">
        <f t="shared" si="23"/>
        <v>2</v>
      </c>
      <c r="H572" s="49" t="s">
        <v>220</v>
      </c>
      <c r="I572" s="39">
        <f t="shared" si="24"/>
        <v>1</v>
      </c>
      <c r="J572" s="39" t="e">
        <f>+IF(#REF!="Issued",1,IF(#REF!="Not Issued",2,"Nil"))</f>
        <v>#REF!</v>
      </c>
      <c r="K572" s="39" t="s">
        <v>275</v>
      </c>
      <c r="L572" s="50"/>
    </row>
    <row r="573" spans="1:12" ht="18" customHeight="1" x14ac:dyDescent="0.2">
      <c r="A573" s="44">
        <v>5</v>
      </c>
      <c r="B573" s="45" t="s">
        <v>2565</v>
      </c>
      <c r="C573" s="46">
        <v>81768</v>
      </c>
      <c r="D573" s="47" t="s">
        <v>290</v>
      </c>
      <c r="E573" s="45" t="s">
        <v>2566</v>
      </c>
      <c r="F573" s="89" t="s">
        <v>232</v>
      </c>
      <c r="G573" s="48">
        <f t="shared" si="23"/>
        <v>2</v>
      </c>
      <c r="H573" s="49" t="s">
        <v>220</v>
      </c>
      <c r="I573" s="39">
        <f t="shared" si="24"/>
        <v>1</v>
      </c>
      <c r="J573" s="39" t="e">
        <f>+IF(#REF!="Issued",1,IF(#REF!="Not Issued",2,"Nil"))</f>
        <v>#REF!</v>
      </c>
      <c r="K573" s="39" t="s">
        <v>2447</v>
      </c>
      <c r="L573" s="50"/>
    </row>
    <row r="574" spans="1:12" ht="18" customHeight="1" x14ac:dyDescent="0.2">
      <c r="A574" s="44">
        <v>6</v>
      </c>
      <c r="B574" s="45" t="s">
        <v>2568</v>
      </c>
      <c r="C574" s="46">
        <v>83312</v>
      </c>
      <c r="D574" s="47" t="s">
        <v>2569</v>
      </c>
      <c r="E574" s="45" t="s">
        <v>2570</v>
      </c>
      <c r="F574" s="89" t="s">
        <v>232</v>
      </c>
      <c r="G574" s="48">
        <f t="shared" si="23"/>
        <v>2</v>
      </c>
      <c r="H574" s="49" t="s">
        <v>220</v>
      </c>
      <c r="I574" s="39">
        <f t="shared" si="24"/>
        <v>1</v>
      </c>
      <c r="J574" s="39" t="e">
        <f>+IF(#REF!="Issued",1,IF(#REF!="Not Issued",2,"Nil"))</f>
        <v>#REF!</v>
      </c>
      <c r="K574" s="39" t="s">
        <v>2567</v>
      </c>
      <c r="L574" s="50"/>
    </row>
    <row r="575" spans="1:12" ht="18" customHeight="1" x14ac:dyDescent="0.2">
      <c r="A575" s="44">
        <v>7</v>
      </c>
      <c r="B575" s="45" t="s">
        <v>2575</v>
      </c>
      <c r="C575" s="46">
        <v>81769</v>
      </c>
      <c r="D575" s="47" t="s">
        <v>2576</v>
      </c>
      <c r="E575" s="45" t="s">
        <v>2577</v>
      </c>
      <c r="F575" s="89" t="s">
        <v>232</v>
      </c>
      <c r="G575" s="48">
        <f t="shared" si="23"/>
        <v>2</v>
      </c>
      <c r="H575" s="49" t="s">
        <v>220</v>
      </c>
      <c r="I575" s="39">
        <f t="shared" si="24"/>
        <v>1</v>
      </c>
      <c r="J575" s="39" t="e">
        <f>+IF(#REF!="Issued",1,IF(#REF!="Not Issued",2,"Nil"))</f>
        <v>#REF!</v>
      </c>
      <c r="K575" s="39" t="s">
        <v>2571</v>
      </c>
      <c r="L575" s="50"/>
    </row>
    <row r="576" spans="1:12" ht="18" customHeight="1" x14ac:dyDescent="0.2">
      <c r="A576" s="44">
        <v>8</v>
      </c>
      <c r="B576" s="45" t="s">
        <v>2579</v>
      </c>
      <c r="C576" s="46">
        <v>81770</v>
      </c>
      <c r="D576" s="47" t="s">
        <v>57</v>
      </c>
      <c r="E576" s="45" t="s">
        <v>2577</v>
      </c>
      <c r="F576" s="89" t="s">
        <v>232</v>
      </c>
      <c r="G576" s="48">
        <f t="shared" si="23"/>
        <v>2</v>
      </c>
      <c r="H576" s="49" t="s">
        <v>220</v>
      </c>
      <c r="I576" s="39">
        <f t="shared" si="24"/>
        <v>1</v>
      </c>
      <c r="J576" s="39" t="e">
        <f>+IF(#REF!="Issued",1,IF(#REF!="Not Issued",2,"Nil"))</f>
        <v>#REF!</v>
      </c>
      <c r="K576" s="39" t="s">
        <v>2451</v>
      </c>
      <c r="L576" s="50"/>
    </row>
    <row r="577" spans="1:12" ht="18" customHeight="1" x14ac:dyDescent="0.2">
      <c r="A577" s="44">
        <v>9</v>
      </c>
      <c r="B577" s="45" t="s">
        <v>2554</v>
      </c>
      <c r="C577" s="46">
        <v>82495</v>
      </c>
      <c r="D577" s="47" t="s">
        <v>2555</v>
      </c>
      <c r="E577" s="45" t="s">
        <v>2556</v>
      </c>
      <c r="F577" s="89" t="s">
        <v>232</v>
      </c>
      <c r="G577" s="48">
        <f t="shared" si="23"/>
        <v>2</v>
      </c>
      <c r="H577" s="49" t="s">
        <v>6</v>
      </c>
      <c r="I577" s="39">
        <f t="shared" si="24"/>
        <v>5</v>
      </c>
      <c r="J577" s="39" t="e">
        <f>+IF(#REF!="Issued",1,IF(#REF!="Not Issued",2,"Nil"))</f>
        <v>#REF!</v>
      </c>
      <c r="K577" s="39" t="s">
        <v>2578</v>
      </c>
      <c r="L577" s="50"/>
    </row>
    <row r="578" spans="1:12" ht="18" customHeight="1" x14ac:dyDescent="0.2">
      <c r="A578" s="44">
        <v>10</v>
      </c>
      <c r="B578" s="45" t="s">
        <v>2572</v>
      </c>
      <c r="C578" s="46">
        <v>83395</v>
      </c>
      <c r="D578" s="47" t="s">
        <v>2573</v>
      </c>
      <c r="E578" s="45" t="s">
        <v>2574</v>
      </c>
      <c r="F578" s="89" t="s">
        <v>231</v>
      </c>
      <c r="G578" s="48">
        <f t="shared" si="23"/>
        <v>1</v>
      </c>
      <c r="H578" s="49" t="s">
        <v>6</v>
      </c>
      <c r="I578" s="39">
        <f t="shared" si="24"/>
        <v>5</v>
      </c>
      <c r="J578" s="39" t="e">
        <f>+IF(#REF!="Issued",1,IF(#REF!="Not Issued",2,"Nil"))</f>
        <v>#REF!</v>
      </c>
      <c r="K578" s="39" t="s">
        <v>2455</v>
      </c>
      <c r="L578" s="50"/>
    </row>
    <row r="579" spans="1:12" ht="18" customHeight="1" x14ac:dyDescent="0.2">
      <c r="A579" s="44">
        <v>12</v>
      </c>
      <c r="B579" s="45" t="s">
        <v>2580</v>
      </c>
      <c r="C579" s="46">
        <v>83313</v>
      </c>
      <c r="D579" s="47" t="s">
        <v>2581</v>
      </c>
      <c r="E579" s="45" t="s">
        <v>2398</v>
      </c>
      <c r="F579" s="89" t="s">
        <v>231</v>
      </c>
      <c r="G579" s="48">
        <f t="shared" si="23"/>
        <v>1</v>
      </c>
      <c r="H579" s="49" t="s">
        <v>6</v>
      </c>
      <c r="I579" s="39">
        <f t="shared" si="24"/>
        <v>5</v>
      </c>
      <c r="J579" s="39" t="e">
        <f>+IF(#REF!="Issued",1,IF(#REF!="Not Issued",2,"Nil"))</f>
        <v>#REF!</v>
      </c>
      <c r="K579" s="39" t="s">
        <v>2462</v>
      </c>
      <c r="L579" s="50"/>
    </row>
    <row r="580" spans="1:12" ht="18" customHeight="1" x14ac:dyDescent="0.2">
      <c r="A580" s="44">
        <v>13</v>
      </c>
      <c r="B580" s="45" t="s">
        <v>2582</v>
      </c>
      <c r="C580" s="46">
        <v>83314</v>
      </c>
      <c r="D580" s="47" t="s">
        <v>2583</v>
      </c>
      <c r="E580" s="45" t="s">
        <v>2584</v>
      </c>
      <c r="F580" s="89" t="s">
        <v>231</v>
      </c>
      <c r="G580" s="48">
        <f t="shared" si="23"/>
        <v>1</v>
      </c>
      <c r="H580" s="49" t="s">
        <v>6</v>
      </c>
      <c r="I580" s="39">
        <f t="shared" si="24"/>
        <v>5</v>
      </c>
      <c r="J580" s="39" t="e">
        <f>+IF(#REF!="Issued",1,IF(#REF!="Not Issued",2,"Nil"))</f>
        <v>#REF!</v>
      </c>
      <c r="K580" s="39" t="s">
        <v>2466</v>
      </c>
      <c r="L580" s="50"/>
    </row>
    <row r="581" spans="1:12" ht="18" customHeight="1" x14ac:dyDescent="0.2">
      <c r="A581" s="44">
        <v>14</v>
      </c>
      <c r="B581" s="45" t="s">
        <v>2585</v>
      </c>
      <c r="C581" s="46">
        <v>83315</v>
      </c>
      <c r="D581" s="47" t="s">
        <v>2586</v>
      </c>
      <c r="E581" s="45" t="s">
        <v>2587</v>
      </c>
      <c r="F581" s="89" t="s">
        <v>232</v>
      </c>
      <c r="G581" s="48">
        <f t="shared" si="23"/>
        <v>2</v>
      </c>
      <c r="H581" s="49" t="s">
        <v>6</v>
      </c>
      <c r="I581" s="39">
        <f t="shared" si="24"/>
        <v>5</v>
      </c>
      <c r="J581" s="39" t="e">
        <f>+IF(#REF!="Issued",1,IF(#REF!="Not Issued",2,"Nil"))</f>
        <v>#REF!</v>
      </c>
      <c r="K581" s="39" t="s">
        <v>2470</v>
      </c>
      <c r="L581" s="50"/>
    </row>
    <row r="582" spans="1:12" ht="12.75" x14ac:dyDescent="0.2">
      <c r="A582" s="127"/>
      <c r="B582" s="132"/>
      <c r="C582" s="133"/>
      <c r="D582" s="134"/>
      <c r="E582" s="134"/>
      <c r="F582" s="135"/>
      <c r="G582" s="91"/>
      <c r="H582" s="136"/>
      <c r="I582" s="91"/>
      <c r="J582" s="41"/>
      <c r="K582" s="41"/>
      <c r="L582" s="129"/>
    </row>
    <row r="583" spans="1:12" ht="16.5" thickBot="1" x14ac:dyDescent="0.3">
      <c r="A583" s="56" t="s">
        <v>2588</v>
      </c>
      <c r="B583" s="57"/>
      <c r="C583" s="58"/>
      <c r="D583" s="84"/>
      <c r="E583" s="85"/>
      <c r="F583" s="85"/>
      <c r="G583" s="85"/>
      <c r="H583" s="85"/>
      <c r="I583" s="85"/>
      <c r="J583" s="85"/>
      <c r="K583" s="85"/>
      <c r="L583" s="85"/>
    </row>
    <row r="584" spans="1:12" x14ac:dyDescent="0.25">
      <c r="A584" s="60" t="s">
        <v>51</v>
      </c>
      <c r="B584" s="61">
        <f>+COUNTIF(G570:G581,1)</f>
        <v>3</v>
      </c>
      <c r="C584" s="62"/>
      <c r="D584" s="63" t="s">
        <v>220</v>
      </c>
      <c r="E584" s="87"/>
      <c r="F584" s="61"/>
      <c r="G584" s="61"/>
      <c r="H584" s="61">
        <f>+COUNTIF(I570:I581,1)</f>
        <v>7</v>
      </c>
      <c r="I584" s="64"/>
      <c r="J584" s="85"/>
      <c r="K584" s="85"/>
      <c r="L584" s="85"/>
    </row>
    <row r="585" spans="1:12" x14ac:dyDescent="0.25">
      <c r="A585" s="65" t="s">
        <v>42</v>
      </c>
      <c r="B585" s="57">
        <f>+COUNTIF(G570:G581,2)</f>
        <v>9</v>
      </c>
      <c r="C585" s="58"/>
      <c r="D585" s="66" t="s">
        <v>6</v>
      </c>
      <c r="E585" s="67"/>
      <c r="F585" s="57"/>
      <c r="G585" s="59"/>
      <c r="H585" s="57">
        <f>+COUNTIF(I570:I581,5)</f>
        <v>5</v>
      </c>
      <c r="I585" s="59"/>
      <c r="J585" s="86"/>
      <c r="K585" s="86"/>
      <c r="L585" s="85"/>
    </row>
    <row r="586" spans="1:12" ht="16.5" thickBot="1" x14ac:dyDescent="0.3">
      <c r="A586" s="68" t="s">
        <v>1</v>
      </c>
      <c r="B586" s="69">
        <f>SUM(B584:B585)</f>
        <v>12</v>
      </c>
      <c r="C586" s="70"/>
      <c r="D586" s="71" t="s">
        <v>1</v>
      </c>
      <c r="E586" s="88"/>
      <c r="F586" s="69"/>
      <c r="G586" s="72"/>
      <c r="H586" s="73">
        <f>SUM(H584:H585)</f>
        <v>12</v>
      </c>
      <c r="I586" s="72"/>
      <c r="J586" s="137"/>
      <c r="K586" s="138"/>
      <c r="L586" s="138"/>
    </row>
  </sheetData>
  <sortState ref="B570:H581">
    <sortCondition ref="H570:H581"/>
  </sortState>
  <mergeCells count="9">
    <mergeCell ref="L3:L4"/>
    <mergeCell ref="A1:L1"/>
    <mergeCell ref="A2:L2"/>
    <mergeCell ref="A3:A4"/>
    <mergeCell ref="B3:B4"/>
    <mergeCell ref="C3:C4"/>
    <mergeCell ref="D3:D4"/>
    <mergeCell ref="E3:E4"/>
    <mergeCell ref="H3:H4"/>
  </mergeCells>
  <conditionalFormatting sqref="H5:H80 H532:H544 H570 H388:H399 H401:H503 H283:H307 H546:H566 H209:H281 H82:H207 H505:H528 H572:H582 H362:H383 H309:H360">
    <cfRule type="cellIs" dxfId="47" priority="105" stopIfTrue="1" operator="equal">
      <formula>"Dropped"</formula>
    </cfRule>
    <cfRule type="cellIs" dxfId="46" priority="106" stopIfTrue="1" operator="equal">
      <formula>"Left"</formula>
    </cfRule>
    <cfRule type="cellIs" dxfId="45" priority="107" stopIfTrue="1" operator="equal">
      <formula>"Incomplete"</formula>
    </cfRule>
    <cfRule type="cellIs" dxfId="44" priority="108" stopIfTrue="1" operator="equal">
      <formula>"Complete"</formula>
    </cfRule>
  </conditionalFormatting>
  <conditionalFormatting sqref="H400">
    <cfRule type="cellIs" dxfId="43" priority="101" stopIfTrue="1" operator="equal">
      <formula>"Dropped"</formula>
    </cfRule>
    <cfRule type="cellIs" dxfId="42" priority="102" stopIfTrue="1" operator="equal">
      <formula>"Left"</formula>
    </cfRule>
    <cfRule type="cellIs" dxfId="41" priority="103" stopIfTrue="1" operator="equal">
      <formula>"Incomplete"</formula>
    </cfRule>
    <cfRule type="cellIs" dxfId="40" priority="104" stopIfTrue="1" operator="equal">
      <formula>"Complete"</formula>
    </cfRule>
  </conditionalFormatting>
  <conditionalFormatting sqref="H282">
    <cfRule type="cellIs" dxfId="39" priority="93" stopIfTrue="1" operator="equal">
      <formula>"Dropped"</formula>
    </cfRule>
    <cfRule type="cellIs" dxfId="38" priority="94" stopIfTrue="1" operator="equal">
      <formula>"Left"</formula>
    </cfRule>
    <cfRule type="cellIs" dxfId="37" priority="95" stopIfTrue="1" operator="equal">
      <formula>"Incomplete"</formula>
    </cfRule>
    <cfRule type="cellIs" dxfId="36" priority="96" stopIfTrue="1" operator="equal">
      <formula>"Complete"</formula>
    </cfRule>
  </conditionalFormatting>
  <conditionalFormatting sqref="H384">
    <cfRule type="cellIs" dxfId="35" priority="89" stopIfTrue="1" operator="equal">
      <formula>"Dropped"</formula>
    </cfRule>
    <cfRule type="cellIs" dxfId="34" priority="90" stopIfTrue="1" operator="equal">
      <formula>"Left"</formula>
    </cfRule>
    <cfRule type="cellIs" dxfId="33" priority="91" stopIfTrue="1" operator="equal">
      <formula>"Incomplete"</formula>
    </cfRule>
    <cfRule type="cellIs" dxfId="32" priority="92" stopIfTrue="1" operator="equal">
      <formula>"Complete"</formula>
    </cfRule>
  </conditionalFormatting>
  <conditionalFormatting sqref="H545">
    <cfRule type="cellIs" dxfId="31" priority="85" stopIfTrue="1" operator="equal">
      <formula>"Dropped"</formula>
    </cfRule>
    <cfRule type="cellIs" dxfId="30" priority="86" stopIfTrue="1" operator="equal">
      <formula>"Left"</formula>
    </cfRule>
    <cfRule type="cellIs" dxfId="29" priority="87" stopIfTrue="1" operator="equal">
      <formula>"Incomplete"</formula>
    </cfRule>
    <cfRule type="cellIs" dxfId="28" priority="88" stopIfTrue="1" operator="equal">
      <formula>"Complete"</formula>
    </cfRule>
  </conditionalFormatting>
  <conditionalFormatting sqref="H208">
    <cfRule type="cellIs" dxfId="27" priority="81" stopIfTrue="1" operator="equal">
      <formula>"Dropped"</formula>
    </cfRule>
    <cfRule type="cellIs" dxfId="26" priority="82" stopIfTrue="1" operator="equal">
      <formula>"Left"</formula>
    </cfRule>
    <cfRule type="cellIs" dxfId="25" priority="83" stopIfTrue="1" operator="equal">
      <formula>"Incomplete"</formula>
    </cfRule>
    <cfRule type="cellIs" dxfId="24" priority="84" stopIfTrue="1" operator="equal">
      <formula>"Complete"</formula>
    </cfRule>
  </conditionalFormatting>
  <conditionalFormatting sqref="H81">
    <cfRule type="cellIs" dxfId="23" priority="75" stopIfTrue="1" operator="equal">
      <formula>"Dropped"</formula>
    </cfRule>
    <cfRule type="cellIs" dxfId="22" priority="76" stopIfTrue="1" operator="equal">
      <formula>"Left"</formula>
    </cfRule>
    <cfRule type="cellIs" dxfId="21" priority="77" stopIfTrue="1" operator="equal">
      <formula>"Incomplete"</formula>
    </cfRule>
    <cfRule type="cellIs" dxfId="20" priority="78" stopIfTrue="1" operator="equal">
      <formula>"Complete"</formula>
    </cfRule>
  </conditionalFormatting>
  <conditionalFormatting sqref="H504">
    <cfRule type="cellIs" dxfId="19" priority="65" stopIfTrue="1" operator="equal">
      <formula>"Dropped"</formula>
    </cfRule>
    <cfRule type="cellIs" dxfId="18" priority="66" stopIfTrue="1" operator="equal">
      <formula>"Left"</formula>
    </cfRule>
    <cfRule type="cellIs" dxfId="17" priority="67" stopIfTrue="1" operator="equal">
      <formula>"Incomplete"</formula>
    </cfRule>
    <cfRule type="cellIs" dxfId="16" priority="68" stopIfTrue="1" operator="equal">
      <formula>"Complete"</formula>
    </cfRule>
  </conditionalFormatting>
  <conditionalFormatting sqref="H571">
    <cfRule type="cellIs" dxfId="15" priority="29" stopIfTrue="1" operator="equal">
      <formula>"Dropped"</formula>
    </cfRule>
    <cfRule type="cellIs" dxfId="14" priority="30" stopIfTrue="1" operator="equal">
      <formula>"Left"</formula>
    </cfRule>
    <cfRule type="cellIs" dxfId="13" priority="31" stopIfTrue="1" operator="equal">
      <formula>"Incomplete"</formula>
    </cfRule>
    <cfRule type="cellIs" dxfId="12" priority="32" stopIfTrue="1" operator="equal">
      <formula>"Complete"</formula>
    </cfRule>
  </conditionalFormatting>
  <conditionalFormatting sqref="H361">
    <cfRule type="cellIs" dxfId="11" priority="5" stopIfTrue="1" operator="equal">
      <formula>"Dropped"</formula>
    </cfRule>
    <cfRule type="cellIs" dxfId="10" priority="6" stopIfTrue="1" operator="equal">
      <formula>"Left"</formula>
    </cfRule>
    <cfRule type="cellIs" dxfId="9" priority="7" stopIfTrue="1" operator="equal">
      <formula>"Incomplete"</formula>
    </cfRule>
    <cfRule type="cellIs" dxfId="8" priority="8" stopIfTrue="1" operator="equal">
      <formula>"Complete"</formula>
    </cfRule>
  </conditionalFormatting>
  <conditionalFormatting sqref="H308">
    <cfRule type="cellIs" dxfId="7" priority="1" stopIfTrue="1" operator="equal">
      <formula>"Dropped"</formula>
    </cfRule>
    <cfRule type="cellIs" dxfId="6" priority="2" stopIfTrue="1" operator="equal">
      <formula>"Left"</formula>
    </cfRule>
    <cfRule type="cellIs" dxfId="5" priority="3" stopIfTrue="1" operator="equal">
      <formula>"Incomplete"</formula>
    </cfRule>
    <cfRule type="cellIs" dxfId="4" priority="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3"/>
  <sheetViews>
    <sheetView workbookViewId="0">
      <selection activeCell="D15" sqref="D15"/>
    </sheetView>
  </sheetViews>
  <sheetFormatPr defaultRowHeight="15.75" x14ac:dyDescent="0.25"/>
  <cols>
    <col min="1" max="1" width="5.5703125" style="55" customWidth="1"/>
    <col min="2" max="2" width="14.7109375" style="52" bestFit="1" customWidth="1"/>
    <col min="3" max="3" width="8.7109375" style="53" customWidth="1"/>
    <col min="4" max="4" width="33" style="43" customWidth="1"/>
    <col min="5" max="5" width="36.140625" style="54" hidden="1" customWidth="1"/>
    <col min="6" max="6" width="6.28515625" style="55" hidden="1" customWidth="1"/>
    <col min="7" max="7" width="2" style="42" hidden="1" customWidth="1"/>
    <col min="8" max="8" width="12.140625" style="55" bestFit="1" customWidth="1"/>
    <col min="9" max="9" width="2.28515625" style="55" hidden="1" customWidth="1"/>
    <col min="10" max="10" width="6.85546875" style="42" hidden="1" customWidth="1"/>
    <col min="11" max="11" width="17.5703125" style="42" hidden="1" customWidth="1"/>
    <col min="12" max="12" width="14.5703125" style="42" customWidth="1"/>
    <col min="13" max="13" width="11" style="42" hidden="1" customWidth="1"/>
    <col min="14" max="16384" width="9.140625" style="42"/>
  </cols>
  <sheetData>
    <row r="1" spans="1:13" ht="24.75" x14ac:dyDescent="0.5">
      <c r="A1" s="276" t="s">
        <v>237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3" ht="27.75" thickBot="1" x14ac:dyDescent="0.55000000000000004">
      <c r="A2" s="226" t="s">
        <v>40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</row>
    <row r="3" spans="1:13" ht="32.25" thickBot="1" x14ac:dyDescent="0.25">
      <c r="A3" s="74" t="s">
        <v>221</v>
      </c>
      <c r="B3" s="227" t="s">
        <v>222</v>
      </c>
      <c r="C3" s="228" t="s">
        <v>238</v>
      </c>
      <c r="D3" s="229" t="s">
        <v>223</v>
      </c>
      <c r="E3" s="78" t="s">
        <v>224</v>
      </c>
      <c r="F3" s="79" t="s">
        <v>225</v>
      </c>
      <c r="G3" s="79"/>
      <c r="H3" s="80" t="s">
        <v>226</v>
      </c>
      <c r="I3" s="80"/>
      <c r="J3" s="81" t="s">
        <v>227</v>
      </c>
      <c r="K3" s="82"/>
      <c r="L3" s="83" t="s">
        <v>228</v>
      </c>
    </row>
    <row r="4" spans="1:13" s="55" customFormat="1" ht="13.5" customHeight="1" x14ac:dyDescent="0.2">
      <c r="A4" s="44">
        <v>1</v>
      </c>
      <c r="B4" s="157" t="s">
        <v>5008</v>
      </c>
      <c r="C4" s="158">
        <v>97870</v>
      </c>
      <c r="D4" s="194" t="s">
        <v>5009</v>
      </c>
      <c r="E4" s="45" t="s">
        <v>5010</v>
      </c>
      <c r="F4" s="89" t="s">
        <v>231</v>
      </c>
      <c r="G4" s="48">
        <f t="shared" ref="G4:G13" si="0">+IF(F4="M",1,IF(F4="f",2,IF(F4="Civ",3,"Error")))</f>
        <v>1</v>
      </c>
      <c r="H4" s="49" t="s">
        <v>6</v>
      </c>
      <c r="I4" s="39">
        <f t="shared" ref="I4:I13" si="1">+IF(H4="Incomplete",5,IF(H4="Complete",1,IF(H4="Incomplete",2,IF(H4="Left",3,IF(H4="Dropped",4,"Error")))))</f>
        <v>5</v>
      </c>
      <c r="J4" s="39" t="e">
        <f>+IF(#REF!="Issued",1,IF(#REF!="Not Issued",2,"Nil"))</f>
        <v>#REF!</v>
      </c>
      <c r="K4" s="39" t="s">
        <v>260</v>
      </c>
      <c r="L4" s="50"/>
      <c r="M4" s="42"/>
    </row>
    <row r="5" spans="1:13" ht="13.5" customHeight="1" x14ac:dyDescent="0.2">
      <c r="A5" s="44">
        <v>2</v>
      </c>
      <c r="B5" s="157" t="s">
        <v>5011</v>
      </c>
      <c r="C5" s="158">
        <v>94792</v>
      </c>
      <c r="D5" s="194" t="s">
        <v>3699</v>
      </c>
      <c r="E5" s="45" t="s">
        <v>5007</v>
      </c>
      <c r="F5" s="149" t="s">
        <v>232</v>
      </c>
      <c r="G5" s="48">
        <f t="shared" si="0"/>
        <v>2</v>
      </c>
      <c r="H5" s="49" t="s">
        <v>6</v>
      </c>
      <c r="I5" s="39">
        <f t="shared" si="1"/>
        <v>5</v>
      </c>
      <c r="J5" s="39" t="e">
        <f>+IF(#REF!="Issued",1,IF(#REF!="Not Issued",2,"Nil"))</f>
        <v>#REF!</v>
      </c>
      <c r="K5" s="39" t="s">
        <v>275</v>
      </c>
      <c r="L5" s="50"/>
    </row>
    <row r="6" spans="1:13" ht="13.5" customHeight="1" x14ac:dyDescent="0.2">
      <c r="A6" s="44">
        <v>3</v>
      </c>
      <c r="B6" s="157" t="s">
        <v>5012</v>
      </c>
      <c r="C6" s="158">
        <v>94441</v>
      </c>
      <c r="D6" s="194" t="s">
        <v>5013</v>
      </c>
      <c r="E6" s="45" t="s">
        <v>5014</v>
      </c>
      <c r="F6" s="149" t="s">
        <v>232</v>
      </c>
      <c r="G6" s="48">
        <f t="shared" si="0"/>
        <v>2</v>
      </c>
      <c r="H6" s="49" t="s">
        <v>6</v>
      </c>
      <c r="I6" s="39">
        <f t="shared" si="1"/>
        <v>5</v>
      </c>
      <c r="J6" s="39" t="e">
        <f>+IF(#REF!="Issued",1,IF(#REF!="Not Issued",2,"Nil"))</f>
        <v>#REF!</v>
      </c>
      <c r="K6" s="39" t="s">
        <v>2447</v>
      </c>
      <c r="L6" s="50"/>
    </row>
    <row r="7" spans="1:13" ht="13.5" customHeight="1" x14ac:dyDescent="0.2">
      <c r="A7" s="44">
        <v>4</v>
      </c>
      <c r="B7" s="157" t="s">
        <v>5015</v>
      </c>
      <c r="C7" s="158">
        <v>95458</v>
      </c>
      <c r="D7" s="194" t="s">
        <v>5016</v>
      </c>
      <c r="E7" s="45" t="s">
        <v>5017</v>
      </c>
      <c r="F7" s="89" t="s">
        <v>231</v>
      </c>
      <c r="G7" s="48">
        <f t="shared" si="0"/>
        <v>1</v>
      </c>
      <c r="H7" s="49" t="s">
        <v>6</v>
      </c>
      <c r="I7" s="39">
        <f t="shared" si="1"/>
        <v>5</v>
      </c>
      <c r="J7" s="39" t="e">
        <f>+IF(#REF!="Issued",1,IF(#REF!="Not Issued",2,"Nil"))</f>
        <v>#REF!</v>
      </c>
      <c r="K7" s="39" t="s">
        <v>2567</v>
      </c>
      <c r="L7" s="50"/>
    </row>
    <row r="8" spans="1:13" ht="13.5" customHeight="1" x14ac:dyDescent="0.2">
      <c r="A8" s="44">
        <v>5</v>
      </c>
      <c r="B8" s="157" t="s">
        <v>5018</v>
      </c>
      <c r="C8" s="158">
        <v>83875</v>
      </c>
      <c r="D8" s="194" t="s">
        <v>4995</v>
      </c>
      <c r="E8" s="45" t="s">
        <v>5019</v>
      </c>
      <c r="F8" s="89" t="s">
        <v>231</v>
      </c>
      <c r="G8" s="48">
        <f t="shared" si="0"/>
        <v>1</v>
      </c>
      <c r="H8" s="49" t="s">
        <v>6</v>
      </c>
      <c r="I8" s="39">
        <f t="shared" si="1"/>
        <v>5</v>
      </c>
      <c r="J8" s="39" t="e">
        <f>+IF(#REF!="Issued",1,IF(#REF!="Not Issued",2,"Nil"))</f>
        <v>#REF!</v>
      </c>
      <c r="K8" s="39" t="s">
        <v>2571</v>
      </c>
      <c r="L8" s="50"/>
    </row>
    <row r="9" spans="1:13" ht="13.5" customHeight="1" x14ac:dyDescent="0.2">
      <c r="A9" s="44">
        <v>6</v>
      </c>
      <c r="B9" s="157" t="s">
        <v>5020</v>
      </c>
      <c r="C9" s="158">
        <v>95459</v>
      </c>
      <c r="D9" s="194" t="s">
        <v>5021</v>
      </c>
      <c r="E9" s="45" t="s">
        <v>5022</v>
      </c>
      <c r="F9" s="149" t="s">
        <v>232</v>
      </c>
      <c r="G9" s="48">
        <f t="shared" si="0"/>
        <v>2</v>
      </c>
      <c r="H9" s="49" t="s">
        <v>6</v>
      </c>
      <c r="I9" s="39">
        <f t="shared" si="1"/>
        <v>5</v>
      </c>
      <c r="J9" s="39" t="e">
        <f>+IF(#REF!="Issued",1,IF(#REF!="Not Issued",2,"Nil"))</f>
        <v>#REF!</v>
      </c>
      <c r="K9" s="39" t="s">
        <v>2455</v>
      </c>
      <c r="L9" s="50"/>
    </row>
    <row r="10" spans="1:13" ht="13.5" customHeight="1" x14ac:dyDescent="0.2">
      <c r="A10" s="44">
        <v>7</v>
      </c>
      <c r="B10" s="157" t="s">
        <v>5023</v>
      </c>
      <c r="C10" s="158">
        <v>94967</v>
      </c>
      <c r="D10" s="194" t="s">
        <v>5024</v>
      </c>
      <c r="E10" s="45" t="s">
        <v>316</v>
      </c>
      <c r="F10" s="149" t="s">
        <v>232</v>
      </c>
      <c r="G10" s="48">
        <f t="shared" si="0"/>
        <v>2</v>
      </c>
      <c r="H10" s="49" t="s">
        <v>6</v>
      </c>
      <c r="I10" s="39">
        <f t="shared" si="1"/>
        <v>5</v>
      </c>
      <c r="J10" s="39" t="e">
        <f>+IF(#REF!="Issued",1,IF(#REF!="Not Issued",2,"Nil"))</f>
        <v>#REF!</v>
      </c>
      <c r="K10" s="39" t="s">
        <v>2472</v>
      </c>
      <c r="L10" s="50"/>
    </row>
    <row r="11" spans="1:13" ht="13.5" customHeight="1" x14ac:dyDescent="0.2">
      <c r="A11" s="44">
        <v>8</v>
      </c>
      <c r="B11" s="157" t="s">
        <v>5025</v>
      </c>
      <c r="C11" s="158">
        <v>94793</v>
      </c>
      <c r="D11" s="194" t="s">
        <v>5026</v>
      </c>
      <c r="E11" s="45" t="s">
        <v>5027</v>
      </c>
      <c r="F11" s="149" t="s">
        <v>232</v>
      </c>
      <c r="G11" s="48">
        <f t="shared" si="0"/>
        <v>2</v>
      </c>
      <c r="H11" s="49" t="s">
        <v>6</v>
      </c>
      <c r="I11" s="39">
        <f t="shared" si="1"/>
        <v>5</v>
      </c>
      <c r="J11" s="39" t="e">
        <f>+IF(#REF!="Issued",1,IF(#REF!="Not Issued",2,"Nil"))</f>
        <v>#REF!</v>
      </c>
      <c r="K11" s="39" t="s">
        <v>2476</v>
      </c>
      <c r="L11" s="50"/>
    </row>
    <row r="12" spans="1:13" ht="13.5" customHeight="1" x14ac:dyDescent="0.2">
      <c r="A12" s="44">
        <v>9</v>
      </c>
      <c r="B12" s="157" t="s">
        <v>5028</v>
      </c>
      <c r="C12" s="158">
        <v>94794</v>
      </c>
      <c r="D12" s="194" t="s">
        <v>5029</v>
      </c>
      <c r="E12" s="45" t="s">
        <v>5030</v>
      </c>
      <c r="F12" s="149" t="s">
        <v>232</v>
      </c>
      <c r="G12" s="48">
        <f t="shared" si="0"/>
        <v>2</v>
      </c>
      <c r="H12" s="49" t="s">
        <v>6</v>
      </c>
      <c r="I12" s="39">
        <f t="shared" si="1"/>
        <v>5</v>
      </c>
      <c r="J12" s="39" t="e">
        <f>+IF(#REF!="Issued",1,IF(#REF!="Not Issued",2,"Nil"))</f>
        <v>#REF!</v>
      </c>
      <c r="K12" s="39" t="s">
        <v>2590</v>
      </c>
      <c r="L12" s="50"/>
    </row>
    <row r="13" spans="1:13" ht="13.5" customHeight="1" x14ac:dyDescent="0.2">
      <c r="A13" s="44">
        <v>10</v>
      </c>
      <c r="B13" s="157" t="s">
        <v>5031</v>
      </c>
      <c r="C13" s="158">
        <v>95460</v>
      </c>
      <c r="D13" s="194" t="s">
        <v>178</v>
      </c>
      <c r="E13" s="45" t="s">
        <v>5032</v>
      </c>
      <c r="F13" s="149" t="s">
        <v>232</v>
      </c>
      <c r="G13" s="48">
        <f t="shared" si="0"/>
        <v>2</v>
      </c>
      <c r="H13" s="49" t="s">
        <v>6</v>
      </c>
      <c r="I13" s="39">
        <f t="shared" si="1"/>
        <v>5</v>
      </c>
      <c r="J13" s="39" t="e">
        <f>+IF(#REF!="Issued",1,IF(#REF!="Not Issued",2,"Nil"))</f>
        <v>#REF!</v>
      </c>
      <c r="K13" s="39" t="s">
        <v>2487</v>
      </c>
      <c r="L13" s="50"/>
    </row>
  </sheetData>
  <mergeCells count="1">
    <mergeCell ref="A1:L1"/>
  </mergeCells>
  <conditionalFormatting sqref="H4:H13">
    <cfRule type="cellIs" dxfId="3" priority="7" stopIfTrue="1" operator="equal">
      <formula>"Dropped"</formula>
    </cfRule>
    <cfRule type="cellIs" dxfId="2" priority="8" stopIfTrue="1" operator="equal">
      <formula>"Left"</formula>
    </cfRule>
    <cfRule type="cellIs" dxfId="1" priority="9" stopIfTrue="1" operator="equal">
      <formula>"Incomplete"</formula>
    </cfRule>
    <cfRule type="cellIs" dxfId="0" priority="10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Day-1</vt:lpstr>
      <vt:lpstr>MS(HRM&amp;OP F23</vt:lpstr>
      <vt:lpstr>MS(HRM&amp;OP S24</vt:lpstr>
      <vt:lpstr>MS(HRM&amp;OP F24</vt:lpstr>
      <vt:lpstr>MS(PM) S24</vt:lpstr>
      <vt:lpstr>MS(PM) F24</vt:lpstr>
      <vt:lpstr>MS(PM) S25</vt:lpstr>
      <vt:lpstr>MBA F23</vt:lpstr>
      <vt:lpstr>MBA S24</vt:lpstr>
      <vt:lpstr>MBA F24</vt:lpstr>
      <vt:lpstr>MBA S25</vt:lpstr>
      <vt:lpstr>MBA(WE) F23</vt:lpstr>
      <vt:lpstr>MBA(WE) S24</vt:lpstr>
      <vt:lpstr>MBA(WE) S25</vt:lpstr>
      <vt:lpstr>MBA(WE) F24</vt:lpstr>
      <vt:lpstr>BBA,BS(A&amp;F,SCM) F21</vt:lpstr>
      <vt:lpstr>BBA,BS(A&amp;F,SCM) S22</vt:lpstr>
      <vt:lpstr>BBA,BS(A&amp;F,SCM) F22</vt:lpstr>
      <vt:lpstr>ADP F24</vt:lpstr>
      <vt:lpstr>'ADP F24'!abc</vt:lpstr>
      <vt:lpstr>'BBA,BS(A&amp;F,SCM) F21'!abc</vt:lpstr>
      <vt:lpstr>'BBA,BS(A&amp;F,SCM) F22'!abc</vt:lpstr>
      <vt:lpstr>'BBA,BS(A&amp;F,SCM) S22'!abc</vt:lpstr>
      <vt:lpstr>'ADP F24'!abc_1</vt:lpstr>
      <vt:lpstr>'BBA,BS(A&amp;F,SCM) F21'!abc_1</vt:lpstr>
      <vt:lpstr>'BBA,BS(A&amp;F,SCM) F22'!abc_1</vt:lpstr>
      <vt:lpstr>'BBA,BS(A&amp;F,SCM) S22'!abc_1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2026-11-03T04:05:44Z</dcterms:modified>
</cp:coreProperties>
</file>